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584" windowHeight="6648" tabRatio="735" firstSheet="1" activeTab="1"/>
  </bookViews>
  <sheets>
    <sheet name="Sheet1" sheetId="1" state="hidden" r:id="rId1"/>
    <sheet name="Urnas_telpas" sheetId="2" r:id="rId2"/>
    <sheet name="Kopsavilkums" sheetId="3" r:id="rId3"/>
    <sheet name="Diagramma" sheetId="4" r:id="rId4"/>
    <sheet name="Nešķirotie atkritumi(1diena)" sheetId="5" r:id="rId5"/>
    <sheet name="Šķirotie atkritumi(1diena)" sheetId="6" r:id="rId6"/>
    <sheet name="Nešķirotie atkritumi (2d)" sheetId="7" r:id="rId7"/>
    <sheet name="Šķirotie atkritumi (2d)" sheetId="8" r:id="rId8"/>
    <sheet name="Nešķirotie atkritumi (3d)" sheetId="9" r:id="rId9"/>
    <sheet name="Šķirotie atkritumi (3d)" sheetId="10" r:id="rId10"/>
    <sheet name="Nešķirotie atkritumi (4d)" sheetId="11" r:id="rId11"/>
    <sheet name="Šķirotie atkritumi (4d)" sheetId="12" r:id="rId12"/>
    <sheet name="Nešķirotie atkritumi (5d)" sheetId="13" r:id="rId13"/>
    <sheet name="Šķirotie atkritumi (5d)" sheetId="14" r:id="rId14"/>
  </sheets>
  <definedNames>
    <definedName name="_xlnm.Print_Area" localSheetId="1">'Urnas_telpas'!$A$1:$I$14</definedName>
  </definedNames>
  <calcPr fullCalcOnLoad="1"/>
</workbook>
</file>

<file path=xl/sharedStrings.xml><?xml version="1.0" encoding="utf-8"?>
<sst xmlns="http://schemas.openxmlformats.org/spreadsheetml/2006/main" count="539" uniqueCount="176">
  <si>
    <t>Plastmasa</t>
  </si>
  <si>
    <t>Metāls</t>
  </si>
  <si>
    <t>Stikla un keramikas gabali</t>
  </si>
  <si>
    <t>Jūrmalciems</t>
  </si>
  <si>
    <t>Papes bāka</t>
  </si>
  <si>
    <t>Liepāja Karosta</t>
  </si>
  <si>
    <t>Bernāti</t>
  </si>
  <si>
    <t>Ziemupe</t>
  </si>
  <si>
    <t>Pāvilosta</t>
  </si>
  <si>
    <t>Jūrkalne</t>
  </si>
  <si>
    <t>Užava</t>
  </si>
  <si>
    <t>Ventspils</t>
  </si>
  <si>
    <t>Staldzene</t>
  </si>
  <si>
    <t>Liepene</t>
  </si>
  <si>
    <t>Ovīši</t>
  </si>
  <si>
    <t>Irbes ieteka</t>
  </si>
  <si>
    <t>Mazirbe</t>
  </si>
  <si>
    <t>Kolka</t>
  </si>
  <si>
    <t>Pūrciems</t>
  </si>
  <si>
    <t>Roja</t>
  </si>
  <si>
    <t>Kaltene</t>
  </si>
  <si>
    <t>Mērsrags</t>
  </si>
  <si>
    <t>Abragciems</t>
  </si>
  <si>
    <t>Engure</t>
  </si>
  <si>
    <t>Apšuciems</t>
  </si>
  <si>
    <t>Jaunķemeri</t>
  </si>
  <si>
    <t>Vakarbuļļi</t>
  </si>
  <si>
    <t>Daugavgrīva</t>
  </si>
  <si>
    <t>Lapmežciems</t>
  </si>
  <si>
    <t>Lielupes ieteka</t>
  </si>
  <si>
    <t>Putuplasts putas</t>
  </si>
  <si>
    <t>Auduma virves un šņores</t>
  </si>
  <si>
    <t>Metāla pudeļu vāki/korķi</t>
  </si>
  <si>
    <t>Alumīnija skārdenes</t>
  </si>
  <si>
    <t>Papīra iepakojums</t>
  </si>
  <si>
    <t>Gumijas loksnes un kameras</t>
  </si>
  <si>
    <t xml:space="preserve">Azbesta šīferis un būvmateriāli </t>
  </si>
  <si>
    <t>Svars (kg)</t>
  </si>
  <si>
    <t>Nešķirojamie</t>
  </si>
  <si>
    <t>Papīrs</t>
  </si>
  <si>
    <t>Stikls</t>
  </si>
  <si>
    <t>Stikla pudeles un burkas bez vāciņiem, mēbeļu, fotorāmīšu stikls. (Krāsains un bezkrāsains)</t>
  </si>
  <si>
    <t>Bioloģiski noārdāmie atkritumi</t>
  </si>
  <si>
    <t>Krāsainie metāli, dzelzs (Skārdenes, izmazgātas konservu kārbas, burku vāciņi, metāla korķi, alumīnija kafijas kārbas, atslēgas, zobrati, aerosola flakoni. )</t>
  </si>
  <si>
    <t>Zaļie dārza u.c. bioloģiski noārdāmie atkritumi - lapas, augi un puķes, slapji papīra atkritumi, bioplastmasas iepakojums ar atbilstošu marķējumu.</t>
  </si>
  <si>
    <t>Koks, korķis</t>
  </si>
  <si>
    <t>Gumija (baloni, gumijas lentes u.c.)</t>
  </si>
  <si>
    <t>Tekstilmateriāli (kokvilna, džuta un citi tekstilmateriāli) drēbes, auduma striķi u.c.</t>
  </si>
  <si>
    <t>Medicīnas atkritumi</t>
  </si>
  <si>
    <t>Baterijas un akumulatori</t>
  </si>
  <si>
    <t>Elektriskās un elektroniskās iekārtas (datori, telefoni, sadzīves tehnika u.tml.)</t>
  </si>
  <si>
    <t>Sadzīvē lietotie ķīmijas līdzekļi un to iepakojums(mazgāšanas, telpu uzkopšanas līdzekļi, gaisa atsvaidzinātāji, krāsas, krāsu atšķaidītāji, līme u.c.)</t>
  </si>
  <si>
    <t>Eļļas un eļļas filtri</t>
  </si>
  <si>
    <t>Nebīstamie sadzīves atkritumi (Nešķiroto atkritumu sadalījums)</t>
  </si>
  <si>
    <t xml:space="preserve">Bīstamie sadzīves atkritumi </t>
  </si>
  <si>
    <t>Citi (Norādiet tālāk):</t>
  </si>
  <si>
    <t>Audita datums:</t>
  </si>
  <si>
    <t>Papīra iepakojumi, rakstāmpapīrs, kartons, avīzes, žurnāli u.c. apdrukāti materiāli, kartona kastes.</t>
  </si>
  <si>
    <t>Nebīstamie sadzīves atkritumi (Šķiroto atkritumu sadalījums)</t>
  </si>
  <si>
    <t>Klašu telpas</t>
  </si>
  <si>
    <t>Gaiteņi</t>
  </si>
  <si>
    <t>Skolotāju istaba</t>
  </si>
  <si>
    <t>Kafejnīca</t>
  </si>
  <si>
    <t>Sporta zāle</t>
  </si>
  <si>
    <t>Bibliotēka</t>
  </si>
  <si>
    <t>Administrācijas kabineti</t>
  </si>
  <si>
    <r>
      <t xml:space="preserve">Urnu atrašanās vieta </t>
    </r>
    <r>
      <rPr>
        <i/>
        <sz val="11"/>
        <rFont val="Arial"/>
        <family val="2"/>
      </rPr>
      <t>(telpu kategorijas)</t>
    </r>
  </si>
  <si>
    <r>
      <rPr>
        <b/>
        <sz val="11"/>
        <rFont val="Arial"/>
        <family val="2"/>
      </rPr>
      <t>Kopējais</t>
    </r>
    <r>
      <rPr>
        <sz val="11"/>
        <rFont val="Arial"/>
        <family val="2"/>
      </rPr>
      <t xml:space="preserve"> urnu skaits</t>
    </r>
  </si>
  <si>
    <r>
      <rPr>
        <b/>
        <sz val="11"/>
        <rFont val="Arial"/>
        <family val="2"/>
      </rPr>
      <t>Kopējais apsekoto</t>
    </r>
    <r>
      <rPr>
        <sz val="11"/>
        <rFont val="Arial"/>
        <family val="2"/>
      </rPr>
      <t xml:space="preserve"> urnu skaits</t>
    </r>
  </si>
  <si>
    <r>
      <t xml:space="preserve">Apsekoto urnu skaits </t>
    </r>
    <r>
      <rPr>
        <b/>
        <sz val="11"/>
        <rFont val="Arial"/>
        <family val="2"/>
      </rPr>
      <t>(%)</t>
    </r>
  </si>
  <si>
    <r>
      <t xml:space="preserve"> </t>
    </r>
    <r>
      <rPr>
        <b/>
        <sz val="11"/>
        <rFont val="Arial"/>
        <family val="2"/>
      </rPr>
      <t>Nešķiroto</t>
    </r>
    <r>
      <rPr>
        <sz val="11"/>
        <rFont val="Arial"/>
        <family val="2"/>
      </rPr>
      <t xml:space="preserve"> atkritumu urnu skaits konkrētā vietā</t>
    </r>
  </si>
  <si>
    <r>
      <t xml:space="preserve"> </t>
    </r>
    <r>
      <rPr>
        <b/>
        <sz val="11"/>
        <rFont val="Arial"/>
        <family val="2"/>
      </rPr>
      <t>Apsekoto</t>
    </r>
    <r>
      <rPr>
        <sz val="11"/>
        <rFont val="Arial"/>
        <family val="2"/>
      </rPr>
      <t xml:space="preserve"> atkritumu urnu skaits konkrētā vietā</t>
    </r>
  </si>
  <si>
    <r>
      <t xml:space="preserve">● Svarīgi arī apsekot pēc iespējas </t>
    </r>
    <r>
      <rPr>
        <b/>
        <sz val="10"/>
        <rFont val="Arial"/>
        <family val="2"/>
      </rPr>
      <t>dažādākas vietas</t>
    </r>
    <r>
      <rPr>
        <sz val="10"/>
        <rFont val="Arial"/>
        <family val="2"/>
      </rPr>
      <t xml:space="preserve"> skolā.</t>
    </r>
  </si>
  <si>
    <r>
      <t xml:space="preserve">● Vēlams apsekot </t>
    </r>
    <r>
      <rPr>
        <b/>
        <sz val="10"/>
        <rFont val="Arial"/>
        <family val="2"/>
      </rPr>
      <t xml:space="preserve">vismaz 50% </t>
    </r>
    <r>
      <rPr>
        <sz val="10"/>
        <rFont val="Arial"/>
        <family val="2"/>
      </rPr>
      <t xml:space="preserve">no kopējā urnu skaita. (Skolās, kurās ir &gt; 800 skolēnu, vismaz 25 %) Jo augstāks būs apsekoto urnu skaits, jo precīzāki būs audita rezultāti. </t>
    </r>
  </si>
  <si>
    <r>
      <t>Tualetes (</t>
    </r>
    <r>
      <rPr>
        <i/>
        <sz val="11"/>
        <rFont val="Arial"/>
        <family val="2"/>
      </rPr>
      <t>Noskaidro tikai, cik papīra dvieļi tiek izmantoti</t>
    </r>
    <r>
      <rPr>
        <sz val="11"/>
        <rFont val="Arial"/>
        <family val="2"/>
      </rPr>
      <t>)</t>
    </r>
  </si>
  <si>
    <t>Rotaļlietas, saimniecības preces, sadzīves priekšmeti, vienreizlietojamie trauki (salmiņi, ēšanas piederumi), eļļas pudeles, krējuma, jogurta, margarīna trauciņi, putuplasts, plastmasas virves, striķi, iepakojumi, kas sastāv no plastmasas ar metāla elementiem.</t>
  </si>
  <si>
    <t>Porcelāna un stikla trauki, spoguļi, logu stikls, spuldzes, smaržu pudelītes, keramikas pudeles un trauki, stikls ar plastmasas un/vai metāla elementiem.</t>
  </si>
  <si>
    <t>Pirmdiena</t>
  </si>
  <si>
    <t>Otrdiena</t>
  </si>
  <si>
    <t>Trešdiena</t>
  </si>
  <si>
    <t>Ceturtdiena</t>
  </si>
  <si>
    <t>Piektdiena</t>
  </si>
  <si>
    <r>
      <t>Pagalms (</t>
    </r>
    <r>
      <rPr>
        <i/>
        <sz val="11"/>
        <rFont val="Arial"/>
        <family val="2"/>
      </rPr>
      <t>*tikai mazās atkritumu urnas</t>
    </r>
    <r>
      <rPr>
        <sz val="11"/>
        <rFont val="Arial"/>
        <family val="2"/>
      </rPr>
      <t>)</t>
    </r>
  </si>
  <si>
    <t>kg</t>
  </si>
  <si>
    <r>
      <t>Citas telpas(</t>
    </r>
    <r>
      <rPr>
        <i/>
        <sz val="11"/>
        <rFont val="Arial"/>
        <family val="2"/>
      </rPr>
      <t>*ierakstiet zemāk</t>
    </r>
    <r>
      <rPr>
        <sz val="11"/>
        <rFont val="Arial"/>
        <family val="2"/>
      </rPr>
      <t>)</t>
    </r>
  </si>
  <si>
    <r>
      <t xml:space="preserve"> </t>
    </r>
    <r>
      <rPr>
        <b/>
        <sz val="11"/>
        <rFont val="Arial"/>
        <family val="2"/>
      </rPr>
      <t>Šķiroto</t>
    </r>
    <r>
      <rPr>
        <sz val="11"/>
        <rFont val="Arial"/>
        <family val="2"/>
      </rPr>
      <t xml:space="preserve"> atkritumu urnu skaits konkrētā vietā (</t>
    </r>
    <r>
      <rPr>
        <i/>
        <sz val="11"/>
        <rFont val="Arial"/>
        <family val="2"/>
      </rPr>
      <t>Ja nav,rakstiet 0)</t>
    </r>
  </si>
  <si>
    <r>
      <t xml:space="preserve">Piezīmes </t>
    </r>
    <r>
      <rPr>
        <sz val="11"/>
        <rFont val="Arial"/>
        <family val="2"/>
      </rPr>
      <t>(Dažādi vērojumi, secinājumi, kas rodas procesā. Piem., v</t>
    </r>
    <r>
      <rPr>
        <i/>
        <sz val="11"/>
        <rFont val="Arial"/>
        <family val="2"/>
      </rPr>
      <t>eicot auditu, katrā atkritumu grupā fiksējiet, kuri atkritumi sastopami visvairāk, kurās vietās, piem., papīra grupā rakstāmpapīrs klašu telpās u.tml.</t>
    </r>
    <r>
      <rPr>
        <sz val="11"/>
        <rFont val="Arial"/>
        <family val="2"/>
      </rPr>
      <t>)</t>
    </r>
  </si>
  <si>
    <r>
      <t xml:space="preserve">Laminēti papīri, papīra dvieļi, salvetes, vienreizlietojamie trauki, līmpapīri, fotopapīri, tapetes, dzērienu kartona u.c. iepakojumi, kas sastāv no papīra, kartona ar plastmasas un/vai metāla elementiem. (Sulu, piena pakas*, iepakojums saldējumam, čipsiem, šokolādes batoniņiem, citiem saldumiem, pārtikai.) </t>
    </r>
    <r>
      <rPr>
        <sz val="10"/>
        <rFont val="Arial"/>
        <family val="2"/>
      </rPr>
      <t>*</t>
    </r>
    <r>
      <rPr>
        <i/>
        <sz val="10"/>
        <rFont val="Arial"/>
        <family val="2"/>
      </rPr>
      <t>Dzērienu paku nodošanas iespējas jānoskaidro pie atkritumu apsaimniekotāja.</t>
    </r>
  </si>
  <si>
    <t>VISU ŠĶIROTO ATKRITUMU SVARS (kg dienā):</t>
  </si>
  <si>
    <t>Svars kg</t>
  </si>
  <si>
    <t>Vidējie rādītāji*</t>
  </si>
  <si>
    <t>Audita diena</t>
  </si>
  <si>
    <t>Kopā :</t>
  </si>
  <si>
    <t>2.</t>
  </si>
  <si>
    <t>3.</t>
  </si>
  <si>
    <t>Tilpums (l)</t>
  </si>
  <si>
    <t>Tilpums ( l)</t>
  </si>
  <si>
    <r>
      <rPr>
        <b/>
        <sz val="10"/>
        <rFont val="Arial"/>
        <family val="2"/>
      </rPr>
      <t>Potenciāli sašķirojamo</t>
    </r>
    <r>
      <rPr>
        <sz val="10"/>
        <rFont val="Arial"/>
        <family val="2"/>
      </rPr>
      <t xml:space="preserve"> </t>
    </r>
    <r>
      <rPr>
        <b/>
        <sz val="10"/>
        <rFont val="Arial"/>
        <family val="2"/>
      </rPr>
      <t>atkritumu</t>
    </r>
    <r>
      <rPr>
        <sz val="10"/>
        <rFont val="Arial"/>
        <family val="2"/>
      </rPr>
      <t xml:space="preserve"> </t>
    </r>
    <r>
      <rPr>
        <b/>
        <sz val="10"/>
        <rFont val="Arial"/>
        <family val="2"/>
      </rPr>
      <t>svars</t>
    </r>
    <r>
      <rPr>
        <sz val="10"/>
        <rFont val="Arial"/>
        <family val="2"/>
      </rPr>
      <t>, kas nonāk nešķirotos atkritumos (kg dienā)</t>
    </r>
  </si>
  <si>
    <r>
      <t xml:space="preserve">Visu </t>
    </r>
    <r>
      <rPr>
        <b/>
        <sz val="10"/>
        <rFont val="Arial"/>
        <family val="2"/>
      </rPr>
      <t>nešķiroto</t>
    </r>
    <r>
      <rPr>
        <sz val="10"/>
        <rFont val="Arial"/>
        <family val="2"/>
      </rPr>
      <t xml:space="preserve"> atkritumu</t>
    </r>
    <r>
      <rPr>
        <b/>
        <sz val="10"/>
        <rFont val="Arial"/>
        <family val="2"/>
      </rPr>
      <t xml:space="preserve"> svars</t>
    </r>
    <r>
      <rPr>
        <sz val="10"/>
        <rFont val="Arial"/>
        <family val="2"/>
      </rPr>
      <t xml:space="preserve"> skolā (kg dienā)</t>
    </r>
  </si>
  <si>
    <r>
      <t xml:space="preserve">Visu </t>
    </r>
    <r>
      <rPr>
        <b/>
        <sz val="10"/>
        <rFont val="Arial"/>
        <family val="2"/>
      </rPr>
      <t>nešķiroto</t>
    </r>
    <r>
      <rPr>
        <sz val="10"/>
        <rFont val="Arial"/>
        <family val="2"/>
      </rPr>
      <t xml:space="preserve"> atkritumu </t>
    </r>
    <r>
      <rPr>
        <b/>
        <sz val="10"/>
        <rFont val="Arial"/>
        <family val="2"/>
      </rPr>
      <t>tilpums</t>
    </r>
    <r>
      <rPr>
        <sz val="10"/>
        <rFont val="Arial"/>
        <family val="2"/>
      </rPr>
      <t xml:space="preserve"> skolā (l dienā)</t>
    </r>
  </si>
  <si>
    <r>
      <rPr>
        <b/>
        <sz val="10"/>
        <rFont val="Arial"/>
        <family val="2"/>
      </rPr>
      <t>Potenciāli sašķirojamo</t>
    </r>
    <r>
      <rPr>
        <sz val="10"/>
        <rFont val="Arial"/>
        <family val="2"/>
      </rPr>
      <t xml:space="preserve"> </t>
    </r>
    <r>
      <rPr>
        <b/>
        <sz val="10"/>
        <rFont val="Arial"/>
        <family val="2"/>
      </rPr>
      <t>atkritumu tilpums</t>
    </r>
    <r>
      <rPr>
        <sz val="10"/>
        <rFont val="Arial"/>
        <family val="2"/>
      </rPr>
      <t>, kas nonāk nešķirotos atkritumos (l dienā)</t>
    </r>
  </si>
  <si>
    <r>
      <t xml:space="preserve">Visu </t>
    </r>
    <r>
      <rPr>
        <b/>
        <sz val="10"/>
        <rFont val="Arial"/>
        <family val="2"/>
      </rPr>
      <t>šķiroto</t>
    </r>
    <r>
      <rPr>
        <sz val="10"/>
        <rFont val="Arial"/>
        <family val="2"/>
      </rPr>
      <t xml:space="preserve"> atkritumu </t>
    </r>
    <r>
      <rPr>
        <b/>
        <sz val="10"/>
        <rFont val="Arial"/>
        <family val="2"/>
      </rPr>
      <t>svars</t>
    </r>
    <r>
      <rPr>
        <sz val="10"/>
        <rFont val="Arial"/>
        <family val="2"/>
      </rPr>
      <t xml:space="preserve"> skolā (kg dienā)</t>
    </r>
  </si>
  <si>
    <r>
      <t xml:space="preserve">Visu </t>
    </r>
    <r>
      <rPr>
        <b/>
        <sz val="10"/>
        <rFont val="Arial"/>
        <family val="2"/>
      </rPr>
      <t>šķiroto</t>
    </r>
    <r>
      <rPr>
        <sz val="10"/>
        <rFont val="Arial"/>
        <family val="2"/>
      </rPr>
      <t xml:space="preserve"> atkritumu </t>
    </r>
    <r>
      <rPr>
        <b/>
        <sz val="10"/>
        <rFont val="Arial"/>
        <family val="2"/>
      </rPr>
      <t>tilpums</t>
    </r>
    <r>
      <rPr>
        <sz val="10"/>
        <rFont val="Arial"/>
        <family val="2"/>
      </rPr>
      <t xml:space="preserve"> skolā (l dienā)</t>
    </r>
  </si>
  <si>
    <t xml:space="preserve"> VISU ŠĶIROTO ATKRITUMU TILPUMS (l dienā):</t>
  </si>
  <si>
    <r>
      <t>Visu apsekoto</t>
    </r>
    <r>
      <rPr>
        <sz val="10"/>
        <rFont val="Arial"/>
        <family val="2"/>
      </rPr>
      <t xml:space="preserve"> urnu atkritumu</t>
    </r>
    <r>
      <rPr>
        <b/>
        <sz val="10"/>
        <rFont val="Arial"/>
        <family val="2"/>
      </rPr>
      <t xml:space="preserve"> svars</t>
    </r>
    <r>
      <rPr>
        <sz val="10"/>
        <rFont val="Arial"/>
        <family val="2"/>
      </rPr>
      <t xml:space="preserve"> nedēļā (kg)</t>
    </r>
    <r>
      <rPr>
        <b/>
        <sz val="10"/>
        <rFont val="Arial"/>
        <family val="2"/>
      </rPr>
      <t>:</t>
    </r>
  </si>
  <si>
    <r>
      <t>Visu apsekoto</t>
    </r>
    <r>
      <rPr>
        <sz val="10"/>
        <rFont val="Arial"/>
        <family val="2"/>
      </rPr>
      <t xml:space="preserve"> urnu atkritumu </t>
    </r>
    <r>
      <rPr>
        <b/>
        <sz val="10"/>
        <rFont val="Arial"/>
        <family val="2"/>
      </rPr>
      <t>tilpums</t>
    </r>
    <r>
      <rPr>
        <sz val="10"/>
        <rFont val="Arial"/>
        <family val="2"/>
      </rPr>
      <t xml:space="preserve"> nedēļā (l)</t>
    </r>
    <r>
      <rPr>
        <b/>
        <sz val="10"/>
        <rFont val="Arial"/>
        <family val="2"/>
      </rPr>
      <t>:</t>
    </r>
  </si>
  <si>
    <t>l</t>
  </si>
  <si>
    <r>
      <t xml:space="preserve">Visu radīto atkritumu svars un tilpums </t>
    </r>
    <r>
      <rPr>
        <b/>
        <sz val="10"/>
        <rFont val="Arial"/>
        <family val="2"/>
      </rPr>
      <t>nedēļā</t>
    </r>
  </si>
  <si>
    <r>
      <t xml:space="preserve">Visu radīto atkritumu svars un apjoms </t>
    </r>
    <r>
      <rPr>
        <b/>
        <sz val="10"/>
        <rFont val="Arial"/>
        <family val="2"/>
      </rPr>
      <t>mēnesī</t>
    </r>
  </si>
  <si>
    <r>
      <t xml:space="preserve">Visu skolā radīto atkritumu daudzums un apjoms </t>
    </r>
    <r>
      <rPr>
        <b/>
        <sz val="10"/>
        <rFont val="Arial"/>
        <family val="2"/>
      </rPr>
      <t>gadā</t>
    </r>
  </si>
  <si>
    <r>
      <t xml:space="preserve">Visu radīto atkritumu daudzums un apjoms </t>
    </r>
    <r>
      <rPr>
        <b/>
        <sz val="10"/>
        <rFont val="Arial"/>
        <family val="2"/>
      </rPr>
      <t>uz vienu skolas pārstāvi gadā</t>
    </r>
  </si>
  <si>
    <r>
      <rPr>
        <b/>
        <sz val="10"/>
        <rFont val="Arial"/>
        <family val="2"/>
      </rPr>
      <t>Vienas urnas</t>
    </r>
    <r>
      <rPr>
        <sz val="10"/>
        <rFont val="Arial"/>
        <family val="2"/>
      </rPr>
      <t xml:space="preserve"> atkritumu svars un tilpums</t>
    </r>
  </si>
  <si>
    <r>
      <t xml:space="preserve">● Lai kopsavilkumā būtu vieglāk aprēķināt vidējos rādītājus, auditā (katrā dienā) svarīgi apsekot </t>
    </r>
    <r>
      <rPr>
        <b/>
        <sz val="10"/>
        <rFont val="Arial"/>
        <family val="2"/>
      </rPr>
      <t>vienādu urnu skaitu</t>
    </r>
    <r>
      <rPr>
        <sz val="10"/>
        <rFont val="Arial"/>
        <family val="2"/>
      </rPr>
      <t>.</t>
    </r>
    <r>
      <rPr>
        <sz val="10"/>
        <rFont val="Arial"/>
        <family val="2"/>
      </rPr>
      <t xml:space="preserve">                ●Svarīgi, lai gan apsekoto, gan neapsekoto atkritumu </t>
    </r>
    <r>
      <rPr>
        <b/>
        <sz val="10"/>
        <rFont val="Arial"/>
        <family val="2"/>
      </rPr>
      <t>urnu tilpums</t>
    </r>
    <r>
      <rPr>
        <sz val="10"/>
        <rFont val="Arial"/>
        <family val="2"/>
      </rPr>
      <t xml:space="preserve"> </t>
    </r>
    <r>
      <rPr>
        <b/>
        <sz val="10"/>
        <rFont val="Arial"/>
        <family val="2"/>
      </rPr>
      <t>pēc iespējas ir vienāds.</t>
    </r>
  </si>
  <si>
    <r>
      <t xml:space="preserve">Piezīmes </t>
    </r>
    <r>
      <rPr>
        <sz val="11"/>
        <rFont val="Arial"/>
        <family val="2"/>
      </rPr>
      <t>(Dažādi vērojumi, secinājumi, kas rodas procesā. Piem., v</t>
    </r>
    <r>
      <rPr>
        <i/>
        <sz val="11"/>
        <rFont val="Arial"/>
        <family val="2"/>
      </rPr>
      <t>eicot auditu, katrā atkritumu grupā fiksējiet, kuri atkritumi sastopami visvairāk, kurās vietās, piem., plastmasas grupā PET pudeles gaiteņos u.tml.</t>
    </r>
    <r>
      <rPr>
        <sz val="11"/>
        <rFont val="Arial"/>
        <family val="2"/>
      </rPr>
      <t>)</t>
    </r>
  </si>
  <si>
    <t>Visus šķirošanas urnās esošos atkritumus, kas nav šķirojami, liek pie nešķirotiem atkritumiem.</t>
  </si>
  <si>
    <r>
      <t xml:space="preserve">Šķirojamie                                      </t>
    </r>
    <r>
      <rPr>
        <sz val="12"/>
        <rFont val="Arial"/>
        <family val="2"/>
      </rPr>
      <t>*Potenciāli varētu sašķirot, bet iemesti kopējā urnā</t>
    </r>
  </si>
  <si>
    <r>
      <rPr>
        <b/>
        <sz val="11"/>
        <rFont val="Arial"/>
        <family val="2"/>
      </rPr>
      <t>Ēdnīcas/virtuves</t>
    </r>
    <r>
      <rPr>
        <sz val="11"/>
        <rFont val="Arial"/>
        <family val="2"/>
      </rPr>
      <t xml:space="preserve"> pārtikas atkritumi - olu čaumalas, pārtikas atliekas, tējas un kafijas biezumi, augļu un dārzeņu atlikumi.</t>
    </r>
  </si>
  <si>
    <r>
      <t xml:space="preserve">Pārtikas atkritumus no ēdnīcas </t>
    </r>
    <r>
      <rPr>
        <b/>
        <sz val="11"/>
        <rFont val="Arial"/>
        <family val="2"/>
      </rPr>
      <t xml:space="preserve">tikai nosver </t>
    </r>
    <r>
      <rPr>
        <sz val="11"/>
        <rFont val="Arial"/>
        <family val="2"/>
      </rPr>
      <t xml:space="preserve">un </t>
    </r>
    <r>
      <rPr>
        <b/>
        <sz val="11"/>
        <rFont val="Arial"/>
        <family val="2"/>
      </rPr>
      <t>piefiksē tilpumu</t>
    </r>
    <r>
      <rPr>
        <sz val="11"/>
        <rFont val="Arial"/>
        <family val="2"/>
      </rPr>
      <t xml:space="preserve">, ja iespējams ar virtuvi vienoties. Sīkāk saturu neanalizē. Tos fiksē šajā sadaļā, ja pārtikas atkritumi </t>
    </r>
    <r>
      <rPr>
        <b/>
        <u val="single"/>
        <sz val="11"/>
        <rFont val="Arial"/>
        <family val="2"/>
      </rPr>
      <t>tiek</t>
    </r>
    <r>
      <rPr>
        <b/>
        <sz val="11"/>
        <rFont val="Arial"/>
        <family val="2"/>
      </rPr>
      <t xml:space="preserve"> sajaukti kopā</t>
    </r>
    <r>
      <rPr>
        <sz val="11"/>
        <rFont val="Arial"/>
        <family val="2"/>
      </rPr>
      <t xml:space="preserve"> ar nešķirotiem sadzīves atkritumiem un nonāk kopējā atkritumu plūsmā. Ja netiek sajaukti kopā, raksta 0. </t>
    </r>
  </si>
  <si>
    <t>Virtuves/ēdnīcas pārtikas atkritumi - olu čaumalas, pārtikas atliekas, tējas un kafijas biezumi, augļu un dārzeņu atlikumi.</t>
  </si>
  <si>
    <t>Potenciāli sašķirojamo atkritumu svars, kas nonāk nešķirotos atkritumos (kg dienā)</t>
  </si>
  <si>
    <t>Potenciāli sašķirojamo atkritumu tilpums, kas nonāk nešķirotos atkritumos (l dienā)</t>
  </si>
  <si>
    <t>Visu nešķiroto atkritumu svars (kg dienā):</t>
  </si>
  <si>
    <t xml:space="preserve"> Visu nešķiroto atkritumu tilpums (l  dienā):</t>
  </si>
  <si>
    <r>
      <t xml:space="preserve">Pārtikas atkritumus </t>
    </r>
    <r>
      <rPr>
        <b/>
        <sz val="11"/>
        <rFont val="Arial"/>
        <family val="2"/>
      </rPr>
      <t xml:space="preserve">tikai nosver </t>
    </r>
    <r>
      <rPr>
        <sz val="11"/>
        <rFont val="Arial"/>
        <family val="2"/>
      </rPr>
      <t>un</t>
    </r>
    <r>
      <rPr>
        <b/>
        <sz val="11"/>
        <rFont val="Arial"/>
        <family val="2"/>
      </rPr>
      <t xml:space="preserve"> piefiksē tilpumu</t>
    </r>
    <r>
      <rPr>
        <sz val="11"/>
        <rFont val="Arial"/>
        <family val="2"/>
      </rPr>
      <t>. Tos</t>
    </r>
    <r>
      <rPr>
        <b/>
        <sz val="11"/>
        <rFont val="Arial"/>
        <family val="2"/>
      </rPr>
      <t xml:space="preserve"> </t>
    </r>
    <r>
      <rPr>
        <sz val="11"/>
        <rFont val="Arial"/>
        <family val="2"/>
      </rPr>
      <t xml:space="preserve">fiksē šajā sadaļā, ja pārtikas atkritumi </t>
    </r>
    <r>
      <rPr>
        <b/>
        <u val="single"/>
        <sz val="11"/>
        <rFont val="Arial"/>
        <family val="2"/>
      </rPr>
      <t>netiek</t>
    </r>
    <r>
      <rPr>
        <b/>
        <sz val="11"/>
        <rFont val="Arial"/>
        <family val="2"/>
      </rPr>
      <t xml:space="preserve"> sajaukti kopā</t>
    </r>
    <r>
      <rPr>
        <sz val="11"/>
        <rFont val="Arial"/>
        <family val="2"/>
      </rPr>
      <t xml:space="preserve"> ar nešķirotiem sadzīves atkritumiem. Ja tiek sajaukti, šeit raksta 0. </t>
    </r>
  </si>
  <si>
    <t>Visus šķirošanas urnās esošos atkritumus, kas nav šķirojami, liek un skaita pie nešķirotiem atkritumiem.</t>
  </si>
  <si>
    <t>Svars (kg nedēļā)</t>
  </si>
  <si>
    <t>Tilpums (l nedēļā)</t>
  </si>
  <si>
    <t>Tilpums l</t>
  </si>
  <si>
    <r>
      <t xml:space="preserve">Piezīmes </t>
    </r>
    <r>
      <rPr>
        <sz val="11"/>
        <rFont val="Arial"/>
        <family val="2"/>
      </rPr>
      <t>(Dažādi vērojumi, secinājumi, kas rodas procesā. Piem., veicot auditu, katrā atkritumu grupā fiksējiet, kuri atkritumi sastopami visvairāk, kurās vietās, piem., plastmasas grupā PET pudeles gaiteņos vai kādas kļūdas tiek pieļautas šķirojot u.tml.)</t>
    </r>
  </si>
  <si>
    <r>
      <t xml:space="preserve">Nešķirojamie                                                   </t>
    </r>
    <r>
      <rPr>
        <sz val="12"/>
        <rFont val="Arial"/>
        <family val="2"/>
      </rPr>
      <t>*Tos nav iespējams sašķirot vai atkritumu apsaimniekotājs nepiedāvā šādu iespēju.</t>
    </r>
  </si>
  <si>
    <r>
      <t>Nešķirojamie                             *</t>
    </r>
    <r>
      <rPr>
        <sz val="14"/>
        <rFont val="Arial"/>
        <family val="2"/>
      </rPr>
      <t>Neatbilstoši iemesti šķiroto atkritumu konteinerā.</t>
    </r>
  </si>
  <si>
    <r>
      <t xml:space="preserve">Šķirojamie                                </t>
    </r>
    <r>
      <rPr>
        <sz val="14"/>
        <rFont val="Arial"/>
        <family val="2"/>
      </rPr>
      <t>*pareizi sašķiroti atkritumi, kurus atkritumu apsaimniekotājs pieņem pārstrādei</t>
    </r>
  </si>
  <si>
    <t>Papīra iepakojumi, rakstāmpapīrs, kartons, avīzes, žurnāli u.c. apdrukāti materiāli, kartona kastes. *Jābūt bez piemaisījumiem, piemēram, pārtikas paliekām!</t>
  </si>
  <si>
    <t>Stikla pudeles un burkas bez vāciņiem, mēbeļu, fotorāmīšu stikls. (Krāsains un bezkrāsains) *Jābūt bez piemaisījumiem, piemēram, pārtikas paliekām!</t>
  </si>
  <si>
    <t>Krāsainie metāli, dzelzs (Skārdenes, izmazgātas konservu kārbas, burku vāciņi, metāla korķi, alumīnija kafijas kārbas, atslēgas, zobrati, aerosola flakoni. ) *Jābūt bez piemaisījumiem, piemēram, pārtikas paliekām!</t>
  </si>
  <si>
    <r>
      <t xml:space="preserve">Pārtikas, dabīgas izcelsmes atkritumi </t>
    </r>
    <r>
      <rPr>
        <b/>
        <sz val="11"/>
        <rFont val="Arial"/>
        <family val="2"/>
      </rPr>
      <t>nešķiroto atkritumu urnās -</t>
    </r>
    <r>
      <rPr>
        <sz val="11"/>
        <rFont val="Arial"/>
        <family val="2"/>
      </rPr>
      <t xml:space="preserve"> olu čaumalas, pārtikas atliekas, tējas un kafijas biezumi, augļu un dārzeņu atlikumi, vecie istabas augi un puķes, slapji papīra atkritumi, bioplastmasas iepakojums ar atbilstošu marķējumu.</t>
    </r>
  </si>
  <si>
    <r>
      <t xml:space="preserve">Pārtikas atkritumus no ēdnīcas </t>
    </r>
    <r>
      <rPr>
        <b/>
        <sz val="11"/>
        <rFont val="Arial"/>
        <family val="2"/>
      </rPr>
      <t xml:space="preserve">tikai nosver </t>
    </r>
    <r>
      <rPr>
        <sz val="11"/>
        <rFont val="Arial"/>
        <family val="2"/>
      </rPr>
      <t xml:space="preserve">un </t>
    </r>
    <r>
      <rPr>
        <b/>
        <sz val="11"/>
        <rFont val="Arial"/>
        <family val="2"/>
      </rPr>
      <t>piefiksē tilpumu</t>
    </r>
    <r>
      <rPr>
        <sz val="11"/>
        <rFont val="Arial"/>
        <family val="2"/>
      </rPr>
      <t xml:space="preserve">, ja iespējams ar virtuvi vienoties. Sīkāk saturu neanalizē. Tos fiksē šajā sadaļā, ja pārtikas atkritumi </t>
    </r>
    <r>
      <rPr>
        <b/>
        <u val="single"/>
        <sz val="11"/>
        <rFont val="Arial"/>
        <family val="2"/>
      </rPr>
      <t>tiek</t>
    </r>
    <r>
      <rPr>
        <b/>
        <sz val="11"/>
        <rFont val="Arial"/>
        <family val="2"/>
      </rPr>
      <t xml:space="preserve"> sajaukti kopā</t>
    </r>
    <r>
      <rPr>
        <sz val="11"/>
        <rFont val="Arial"/>
        <family val="2"/>
      </rPr>
      <t xml:space="preserve"> ar nešķirotiem sadzīves atkritumiem un nonāk kopējā atkritumu plūsmā. Ja netiek sajaukti kopā, raksta 0. (Skat. pārtikas atkritumu audita tabulu materiāla pielikumā)</t>
    </r>
  </si>
  <si>
    <r>
      <t xml:space="preserve">Pārtikas atkritumus </t>
    </r>
    <r>
      <rPr>
        <b/>
        <sz val="11"/>
        <rFont val="Arial"/>
        <family val="2"/>
      </rPr>
      <t xml:space="preserve">tikai nosver </t>
    </r>
    <r>
      <rPr>
        <sz val="11"/>
        <rFont val="Arial"/>
        <family val="2"/>
      </rPr>
      <t>un</t>
    </r>
    <r>
      <rPr>
        <b/>
        <sz val="11"/>
        <rFont val="Arial"/>
        <family val="2"/>
      </rPr>
      <t xml:space="preserve"> piefiksē tilpumu</t>
    </r>
    <r>
      <rPr>
        <sz val="11"/>
        <rFont val="Arial"/>
        <family val="2"/>
      </rPr>
      <t>. Tos</t>
    </r>
    <r>
      <rPr>
        <b/>
        <sz val="11"/>
        <rFont val="Arial"/>
        <family val="2"/>
      </rPr>
      <t xml:space="preserve"> </t>
    </r>
    <r>
      <rPr>
        <sz val="11"/>
        <rFont val="Arial"/>
        <family val="2"/>
      </rPr>
      <t xml:space="preserve">fiksē šajā sadaļā, ja pārtikas atkritumi </t>
    </r>
    <r>
      <rPr>
        <b/>
        <u val="single"/>
        <sz val="11"/>
        <rFont val="Arial"/>
        <family val="2"/>
      </rPr>
      <t>netiek</t>
    </r>
    <r>
      <rPr>
        <b/>
        <sz val="11"/>
        <rFont val="Arial"/>
        <family val="2"/>
      </rPr>
      <t xml:space="preserve"> sajaukti kopā</t>
    </r>
    <r>
      <rPr>
        <sz val="11"/>
        <rFont val="Arial"/>
        <family val="2"/>
      </rPr>
      <t xml:space="preserve"> ar nešķirotiem sadzīves atkritumiem. Ja tiek sajaukti, šeit raksta 0. (Skat. pārtikas atkritumu audita tabulu materiāla pielikumā)</t>
    </r>
  </si>
  <si>
    <r>
      <t xml:space="preserve">Pārtikas, dabīgas izcelsmes atkritumi </t>
    </r>
    <r>
      <rPr>
        <b/>
        <sz val="11"/>
        <rFont val="Arial"/>
        <family val="2"/>
      </rPr>
      <t>nešķiroto atkritumu urnās</t>
    </r>
    <r>
      <rPr>
        <sz val="11"/>
        <rFont val="Arial"/>
        <family val="2"/>
      </rPr>
      <t xml:space="preserve"> - olu čaumalas, pārtikas atliekas, tējas un kafijas biezumi, augļu un dārzeņu atlikumi, vecie istabas augi un puķes, slapji papīra atkritumi, bioplastmasas iepakojums ar atbilstošu marķējumu.</t>
    </r>
  </si>
  <si>
    <r>
      <t>Pārtikas, dabīgas izcelsmes atkritumi</t>
    </r>
    <r>
      <rPr>
        <b/>
        <sz val="11"/>
        <rFont val="Arial"/>
        <family val="2"/>
      </rPr>
      <t xml:space="preserve"> nešķiroto atkritumu urnās </t>
    </r>
    <r>
      <rPr>
        <sz val="11"/>
        <rFont val="Arial"/>
        <family val="2"/>
      </rPr>
      <t>- olu čaumalas, pārtikas atliekas, tējas un kafijas biezumi, augļu un dārzeņu atlikumi, vecie istabas augi un puķes, slapji papīra atkritumi, bioplastmasas iepakojums ar atbilstošu marķējumu.</t>
    </r>
  </si>
  <si>
    <r>
      <t xml:space="preserve">Plastmasas pudeles (PET), plastmasas maisiņi, plastmasas kastes, plēve, produktu trauciņi bez ēdiena atliekām. (HDPE, LDPE) </t>
    </r>
    <r>
      <rPr>
        <i/>
        <sz val="10"/>
        <rFont val="Arial"/>
        <family val="2"/>
      </rPr>
      <t>*Kādus plastmasas veidus var nodot jūsu skolā, jānoskaidro pie atkritumu apsaimniekotāja.</t>
    </r>
  </si>
  <si>
    <t>Papīra iepakojumi, rakstāmpapīrs, kartons, avīzes, žurnāli u.c. apdrukāti materiāli, kartona kastes.*Jābūt bez piemaisījumiem, piemēram, pārtikas paliekām!</t>
  </si>
  <si>
    <t>Folija, krāsu bundžas</t>
  </si>
  <si>
    <r>
      <t>Plastmasas pudeles (PET), plastmasas maisiņi, plastmasas kastes, plēve, produktu trauciņi bez ēdiena atliekām. (HDPE, LDPE)  *Jābūt bez piemaisījumiem, piemēram, pārtikas paliekām!</t>
    </r>
    <r>
      <rPr>
        <i/>
        <sz val="11"/>
        <rFont val="Arial"/>
        <family val="2"/>
      </rPr>
      <t xml:space="preserve"> *Kādus plastmasas veidus var nodot jūsu skolā, jānoskaidro pie atkritumu apsaimniekotāja</t>
    </r>
  </si>
  <si>
    <t>Plastmasas pudeles (PET), plastmasas maisiņi, plastmasas kastes, plēve, produktu trauciņi bez ēdiena atliekām. (HDPE, LDPE) *Jābūt bez piemaisījumiem, piemēram, pārtikas paliekām! *Kādus plastmasas veidus var nodot jūsu skolā, jānoskaidro pie atkritumu apsaimniekotāja</t>
  </si>
  <si>
    <t>Tikai noskaidro, kā tos apsaimnieko un pie piezīmēm piefiksē veidu un, ja zināms, svaru, apjomu.</t>
  </si>
  <si>
    <r>
      <t xml:space="preserve">Bīstamie sadzīves atkritumi                     </t>
    </r>
    <r>
      <rPr>
        <i/>
        <sz val="12"/>
        <rFont val="Arial"/>
        <family val="2"/>
      </rPr>
      <t>*Noskaidro tikai svaru, piemēram, no saimnieka, medmāsas. Uz audita norises vietu nenes.</t>
    </r>
  </si>
  <si>
    <r>
      <t xml:space="preserve">Bīstamie sadzīves atkritumi                  </t>
    </r>
    <r>
      <rPr>
        <sz val="12"/>
        <rFont val="Arial"/>
        <family val="2"/>
      </rPr>
      <t>*Noskaidro tikai svaru, piemēram, no saimnieka, medmāsas. Uz audita norises vietu nenes.</t>
    </r>
  </si>
  <si>
    <r>
      <t xml:space="preserve">Bīstamie sadzīves atkritumi                          </t>
    </r>
    <r>
      <rPr>
        <sz val="12"/>
        <rFont val="Arial"/>
        <family val="2"/>
      </rPr>
      <t>*Noskaidro tikai svaru, piemēram, no saimnieka, medmāsas. Uz audita norises vietu nenes.</t>
    </r>
  </si>
  <si>
    <r>
      <t xml:space="preserve">Bīstamie sadzīves atkritumi                </t>
    </r>
    <r>
      <rPr>
        <sz val="12"/>
        <rFont val="Arial"/>
        <family val="2"/>
      </rPr>
      <t>*Noskaidro tikai svaru, piemēram, no saimnieka, medmāsas. Uz audita norises vietu nenes.</t>
    </r>
  </si>
  <si>
    <r>
      <t xml:space="preserve">Bīstamie sadzīves atkritumi                      </t>
    </r>
    <r>
      <rPr>
        <sz val="12"/>
        <rFont val="Arial"/>
        <family val="2"/>
      </rPr>
      <t>*Noskaidro tikai svaru, piemēram, no saimnieka, medmāsas. Uz audita norises vietu nenes.</t>
    </r>
  </si>
  <si>
    <r>
      <t xml:space="preserve">Nešķirojamie                                       </t>
    </r>
    <r>
      <rPr>
        <sz val="12"/>
        <rFont val="Arial"/>
        <family val="2"/>
      </rPr>
      <t>*Tos nav iespējams sašķirot vai atkritumu apsaimniekotājs nepiedāvā šādu iespēju.</t>
    </r>
  </si>
  <si>
    <r>
      <t xml:space="preserve">Šķirojamie                                        </t>
    </r>
    <r>
      <rPr>
        <sz val="14"/>
        <rFont val="Arial"/>
        <family val="2"/>
      </rPr>
      <t xml:space="preserve"> *pareizi sašķiroti atkritumi, kurus atkritumu apsaimniekotājs pieņem pārstrādei</t>
    </r>
  </si>
  <si>
    <r>
      <t xml:space="preserve">Nešķirojamie                          </t>
    </r>
    <r>
      <rPr>
        <sz val="14"/>
        <rFont val="Arial"/>
        <family val="2"/>
      </rPr>
      <t>*Neatbilstoši iemesti šķiroto atkritumu konteinerā.</t>
    </r>
  </si>
  <si>
    <r>
      <t xml:space="preserve">Nešķirojamie                                            </t>
    </r>
    <r>
      <rPr>
        <sz val="12"/>
        <rFont val="Arial"/>
        <family val="2"/>
      </rPr>
      <t>*Tos nav iespējams sašķirot vai atkritumu apsaimniekotājs nepiedāvā šādu iespēju.</t>
    </r>
  </si>
  <si>
    <r>
      <t xml:space="preserve">Šķirojamie                                        </t>
    </r>
    <r>
      <rPr>
        <sz val="14"/>
        <rFont val="Arial"/>
        <family val="2"/>
      </rPr>
      <t>*pareizi sašķiroti atkritumi, kurus atkritumu apsaimniekotājs pieņem pārstrādei</t>
    </r>
  </si>
  <si>
    <r>
      <t xml:space="preserve">Nešķirojamie                             </t>
    </r>
    <r>
      <rPr>
        <sz val="14"/>
        <rFont val="Arial"/>
        <family val="2"/>
      </rPr>
      <t>*Neatbilstoši iemesti šķiroto atkritumu konteinerā.</t>
    </r>
  </si>
  <si>
    <r>
      <t xml:space="preserve">Nešķirojamie                                        </t>
    </r>
    <r>
      <rPr>
        <sz val="12"/>
        <rFont val="Arial"/>
        <family val="2"/>
      </rPr>
      <t>*Tos nav iespējams sašķirot vai atkritumu apsaimniekotājs nepiedāvā šādu iespēju.</t>
    </r>
  </si>
  <si>
    <r>
      <t xml:space="preserve">Šķirojamie                                       </t>
    </r>
    <r>
      <rPr>
        <sz val="12"/>
        <rFont val="Arial"/>
        <family val="2"/>
      </rPr>
      <t>*pareizi sašķiroti atkritumi, kurus atkritumu apsaimniekotājs pieņem pārstrādei</t>
    </r>
  </si>
  <si>
    <r>
      <t xml:space="preserve">Nešķirojamie                              </t>
    </r>
    <r>
      <rPr>
        <sz val="12"/>
        <rFont val="Arial"/>
        <family val="2"/>
      </rPr>
      <t>*Neatbilstoši iemesti šķiroto atkritumu konteinerā.</t>
    </r>
  </si>
  <si>
    <r>
      <t xml:space="preserve">Laminēti papīri, papīra dvieļi, salvetes, vienreizlietojamie trauki, līmpapīri, fotopapīri, tapetes, dzērienu kartona u.c. iepakojumi, kas sastāv no papīra, kartona ar plastmasas un/vai metāla elementiem. (Sulu, piena pakas*, iepakojums saldējumam, čipsiem, šokolādes batoniņiem, citiem saldumiem, pārtikai.) </t>
    </r>
    <r>
      <rPr>
        <sz val="10"/>
        <rFont val="Arial"/>
        <family val="2"/>
      </rPr>
      <t>*</t>
    </r>
    <r>
      <rPr>
        <i/>
        <sz val="10"/>
        <rFont val="Arial"/>
        <family val="2"/>
      </rPr>
      <t>Dzērienu paku nodošanas iespējas jānoskaidro pie atkritumu apsaimniekotāja.</t>
    </r>
  </si>
  <si>
    <t>Tilpums  ( l)</t>
  </si>
  <si>
    <t>Ievadiet:</t>
  </si>
  <si>
    <t>Skolas pārstāvju(bērni, pieaugušie) skaitu:</t>
  </si>
  <si>
    <t>Mēnešu skaitu, kad skola darbojas:</t>
  </si>
  <si>
    <t xml:space="preserve">1. </t>
  </si>
  <si>
    <r>
      <t>Ēdnīca (*</t>
    </r>
    <r>
      <rPr>
        <i/>
        <sz val="11"/>
        <rFont val="Arial"/>
        <family val="2"/>
      </rPr>
      <t>tikai iepakojumu urnas. Pārtikas atkritumus tikai nosver uz vietas</t>
    </r>
    <r>
      <rPr>
        <sz val="11"/>
        <rFont val="Arial"/>
        <family val="2"/>
      </rPr>
      <t>)</t>
    </r>
  </si>
  <si>
    <t>Apgaismes iekārtas, luminiscentās spuldzes, kas satur dzīvsudrabu</t>
  </si>
  <si>
    <r>
      <t>Tehniskā personāla telpas (+</t>
    </r>
    <r>
      <rPr>
        <i/>
        <sz val="11"/>
        <rFont val="Arial"/>
        <family val="2"/>
      </rPr>
      <t>Noskaidro par bīstamiem atkritumiem)</t>
    </r>
  </si>
  <si>
    <r>
      <t>Medmāsas kabinets (+</t>
    </r>
    <r>
      <rPr>
        <i/>
        <sz val="11"/>
        <rFont val="Arial"/>
        <family val="2"/>
      </rPr>
      <t>Noskaidro par bīstamiem atkritumiem</t>
    </r>
    <r>
      <rPr>
        <sz val="11"/>
        <rFont val="Arial"/>
        <family val="2"/>
      </rPr>
      <t>)</t>
    </r>
  </si>
  <si>
    <t>Atkritumu veids</t>
  </si>
  <si>
    <r>
      <rPr>
        <b/>
        <sz val="10"/>
        <rFont val="Arial"/>
        <family val="2"/>
      </rPr>
      <t>Atkritumu tops</t>
    </r>
    <r>
      <rPr>
        <sz val="10"/>
        <rFont val="Arial"/>
        <family val="2"/>
      </rPr>
      <t xml:space="preserve"> (Ierakstiet 3 atkritumu veidus, kas visvairāk rodas skolā)</t>
    </r>
  </si>
  <si>
    <t>Škirojamie:</t>
  </si>
  <si>
    <r>
      <rPr>
        <b/>
        <sz val="10"/>
        <rFont val="Arial"/>
        <family val="2"/>
      </rPr>
      <t xml:space="preserve">Šķirojamie </t>
    </r>
    <r>
      <rPr>
        <sz val="10"/>
        <rFont val="Arial"/>
        <family val="0"/>
      </rPr>
      <t>- iekļauj atkritumus, 1) kurus potenciāli varētu sašķirot, bet tie tika iemesti kopējā urnā; 2) skolā pareizi sašķirotos atkritumus.</t>
    </r>
  </si>
  <si>
    <r>
      <rPr>
        <b/>
        <sz val="10"/>
        <rFont val="Arial"/>
        <family val="2"/>
      </rPr>
      <t>Nešķirojamie</t>
    </r>
    <r>
      <rPr>
        <sz val="10"/>
        <rFont val="Arial"/>
        <family val="2"/>
      </rPr>
      <t xml:space="preserve"> - iekļauj atkritumus, kurus nav iespējams sašķirot vai atkritumu apsaimniekotājs nepiedāvā šādu iespēju; 2) kas tika neatbilstoši iemesti šķiroto atkritumu konteinerā.</t>
    </r>
  </si>
  <si>
    <t>Citi (Norādiet piezīmēs):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</si>
</sst>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Ja&quot;;&quot;Ja&quot;;&quot;Nej&quot;"/>
    <numFmt numFmtId="193" formatCode="&quot;Sant&quot;;&quot;Sant&quot;;&quot;Falskt&quot;"/>
    <numFmt numFmtId="194" formatCode="&quot;På&quot;;&quot;På&quot;;&quot;Av&quot;"/>
    <numFmt numFmtId="195" formatCode="[$€-2]\ #,##0.00_);[Red]\([$€-2]\ #,##0.00\)"/>
    <numFmt numFmtId="196" formatCode="0.0"/>
    <numFmt numFmtId="197" formatCode="&quot;Jā&quot;;&quot;Jā&quot;;&quot;Nē&quot;"/>
    <numFmt numFmtId="198" formatCode="&quot;Patiess&quot;;&quot;Patiess&quot;;&quot;Aplams&quot;"/>
    <numFmt numFmtId="199" formatCode="&quot;Ieslēgts&quot;;&quot;Ieslēgts&quot;;&quot;Izslēgts&quot;"/>
    <numFmt numFmtId="200" formatCode="[$€-2]\ #\ ##,000_);[Red]\([$€-2]\ #\ ##,000\)"/>
    <numFmt numFmtId="201" formatCode="0.0000000000"/>
    <numFmt numFmtId="202" formatCode="0.00000000000"/>
    <numFmt numFmtId="203" formatCode="0.000000000"/>
    <numFmt numFmtId="204" formatCode="0.00000000"/>
    <numFmt numFmtId="205" formatCode="0.0000000"/>
    <numFmt numFmtId="206" formatCode="0.000000"/>
    <numFmt numFmtId="207" formatCode="0.00000"/>
    <numFmt numFmtId="208" formatCode="0.0000"/>
    <numFmt numFmtId="209" formatCode="0.000"/>
  </numFmts>
  <fonts count="61">
    <font>
      <sz val="10"/>
      <name val="Arial"/>
      <family val="0"/>
    </font>
    <font>
      <b/>
      <sz val="10"/>
      <name val="Arial"/>
      <family val="2"/>
    </font>
    <font>
      <b/>
      <sz val="7"/>
      <name val="Arial"/>
      <family val="2"/>
    </font>
    <font>
      <b/>
      <sz val="12"/>
      <name val="Arial"/>
      <family val="2"/>
    </font>
    <font>
      <sz val="12"/>
      <name val="Times New Roman"/>
      <family val="1"/>
    </font>
    <font>
      <sz val="11"/>
      <name val="Arial"/>
      <family val="2"/>
    </font>
    <font>
      <b/>
      <sz val="11"/>
      <name val="Arial"/>
      <family val="2"/>
    </font>
    <font>
      <b/>
      <sz val="14"/>
      <name val="Arial"/>
      <family val="2"/>
    </font>
    <font>
      <i/>
      <sz val="10"/>
      <name val="Arial"/>
      <family val="2"/>
    </font>
    <font>
      <i/>
      <sz val="11"/>
      <name val="Arial"/>
      <family val="2"/>
    </font>
    <font>
      <b/>
      <sz val="18"/>
      <name val="Arial"/>
      <family val="2"/>
    </font>
    <font>
      <sz val="11"/>
      <name val="Calibri"/>
      <family val="2"/>
    </font>
    <font>
      <strike/>
      <sz val="10"/>
      <name val="Arial"/>
      <family val="2"/>
    </font>
    <font>
      <sz val="12"/>
      <name val="Arial"/>
      <family val="2"/>
    </font>
    <font>
      <b/>
      <u val="single"/>
      <sz val="11"/>
      <name val="Arial"/>
      <family val="2"/>
    </font>
    <font>
      <sz val="14"/>
      <name val="Arial"/>
      <family val="2"/>
    </font>
    <font>
      <i/>
      <sz val="12"/>
      <name val="Arial"/>
      <family val="2"/>
    </font>
    <font>
      <b/>
      <sz val="12"/>
      <name val="Times New Roman"/>
      <family val="1"/>
    </font>
    <font>
      <b/>
      <sz val="16"/>
      <name val="Arial"/>
      <family val="2"/>
    </font>
    <font>
      <sz val="10"/>
      <color indexed="8"/>
      <name val="Calibri"/>
      <family val="0"/>
    </font>
    <font>
      <sz val="9.2"/>
      <color indexed="8"/>
      <name val="Calibri"/>
      <family val="0"/>
    </font>
    <font>
      <sz val="9"/>
      <color indexed="63"/>
      <name val="Calibri"/>
      <family val="0"/>
    </font>
    <font>
      <sz val="11"/>
      <color indexed="8"/>
      <name val="Calibri"/>
      <family val="2"/>
    </font>
    <font>
      <sz val="11"/>
      <color indexed="9"/>
      <name val="Calibri"/>
      <family val="2"/>
    </font>
    <font>
      <b/>
      <sz val="11"/>
      <color indexed="52"/>
      <name val="Calibri"/>
      <family val="2"/>
    </font>
    <font>
      <sz val="11"/>
      <color indexed="10"/>
      <name val="Calibri"/>
      <family val="2"/>
    </font>
    <font>
      <u val="single"/>
      <sz val="10"/>
      <color indexed="31"/>
      <name val="Arial"/>
      <family val="2"/>
    </font>
    <font>
      <sz val="11"/>
      <color indexed="62"/>
      <name val="Calibri"/>
      <family val="2"/>
    </font>
    <font>
      <u val="single"/>
      <sz val="10"/>
      <color indexed="50"/>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19"/>
      <name val="Cambria"/>
      <family val="2"/>
    </font>
    <font>
      <i/>
      <sz val="11"/>
      <color indexed="23"/>
      <name val="Calibri"/>
      <family val="2"/>
    </font>
    <font>
      <b/>
      <sz val="11"/>
      <color indexed="9"/>
      <name val="Calibri"/>
      <family val="2"/>
    </font>
    <font>
      <sz val="11"/>
      <color indexed="52"/>
      <name val="Calibri"/>
      <family val="2"/>
    </font>
    <font>
      <sz val="11"/>
      <color indexed="14"/>
      <name val="Calibri"/>
      <family val="2"/>
    </font>
    <font>
      <b/>
      <sz val="15"/>
      <color indexed="19"/>
      <name val="Calibri"/>
      <family val="2"/>
    </font>
    <font>
      <b/>
      <sz val="13"/>
      <color indexed="19"/>
      <name val="Calibri"/>
      <family val="2"/>
    </font>
    <font>
      <b/>
      <sz val="11"/>
      <color indexed="19"/>
      <name val="Calibri"/>
      <family val="2"/>
    </font>
    <font>
      <sz val="14"/>
      <color indexed="63"/>
      <name val="Calibri"/>
      <family val="0"/>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medium"/>
      <bottom style="mediu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color indexed="63"/>
      </bottom>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diagonalUp="1" diagonalDown="1">
      <left style="thin"/>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1"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8" fillId="0" borderId="0" applyNumberFormat="0" applyFill="0" applyBorder="0" applyAlignment="0" applyProtection="0"/>
    <xf numFmtId="0" fontId="49"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56" fillId="0" borderId="6" applyNumberFormat="0" applyFill="0" applyAlignment="0" applyProtection="0"/>
    <xf numFmtId="0" fontId="57" fillId="32" borderId="0" applyNumberFormat="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cellStyleXfs>
  <cellXfs count="338">
    <xf numFmtId="0" fontId="0" fillId="0" borderId="0" xfId="0" applyAlignment="1">
      <alignment/>
    </xf>
    <xf numFmtId="0" fontId="1" fillId="0" borderId="0" xfId="0" applyFont="1" applyAlignment="1">
      <alignment/>
    </xf>
    <xf numFmtId="0" fontId="2" fillId="33" borderId="0" xfId="0" applyFont="1" applyFill="1" applyBorder="1" applyAlignment="1">
      <alignment horizontal="center"/>
    </xf>
    <xf numFmtId="0" fontId="1" fillId="13" borderId="0" xfId="0" applyFont="1" applyFill="1" applyBorder="1" applyAlignment="1">
      <alignment/>
    </xf>
    <xf numFmtId="0" fontId="1" fillId="13" borderId="0" xfId="0" applyFont="1" applyFill="1" applyAlignment="1">
      <alignment/>
    </xf>
    <xf numFmtId="0" fontId="1" fillId="12" borderId="0" xfId="0" applyFont="1" applyFill="1" applyAlignment="1">
      <alignment/>
    </xf>
    <xf numFmtId="0" fontId="1" fillId="9" borderId="0" xfId="0" applyFont="1" applyFill="1" applyAlignment="1">
      <alignment/>
    </xf>
    <xf numFmtId="0" fontId="1" fillId="34"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4" fillId="0" borderId="0" xfId="0" applyFont="1" applyAlignment="1">
      <alignment/>
    </xf>
    <xf numFmtId="0" fontId="4" fillId="0" borderId="0" xfId="0" applyFont="1" applyAlignment="1">
      <alignment horizontal="justify" vertical="center"/>
    </xf>
    <xf numFmtId="0" fontId="4"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wrapText="1"/>
    </xf>
    <xf numFmtId="0" fontId="0" fillId="0" borderId="0" xfId="0" applyFont="1" applyFill="1" applyAlignment="1">
      <alignment/>
    </xf>
    <xf numFmtId="0" fontId="4"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2" fontId="4" fillId="0" borderId="0" xfId="0" applyNumberFormat="1" applyFont="1" applyBorder="1" applyAlignment="1">
      <alignment vertical="center" wrapText="1"/>
    </xf>
    <xf numFmtId="2" fontId="0" fillId="0" borderId="0" xfId="0" applyNumberFormat="1" applyAlignment="1">
      <alignment/>
    </xf>
    <xf numFmtId="0" fontId="11" fillId="0" borderId="0" xfId="0" applyFont="1" applyAlignment="1">
      <alignment wrapText="1"/>
    </xf>
    <xf numFmtId="9" fontId="5" fillId="0" borderId="0" xfId="54" applyFont="1" applyFill="1" applyBorder="1" applyAlignment="1">
      <alignment horizontal="center" wrapText="1"/>
    </xf>
    <xf numFmtId="0" fontId="0" fillId="0" borderId="0" xfId="0" applyFill="1" applyBorder="1" applyAlignment="1">
      <alignment vertical="top" wrapText="1"/>
    </xf>
    <xf numFmtId="0" fontId="1" fillId="35" borderId="10" xfId="0" applyFont="1" applyFill="1" applyBorder="1" applyAlignment="1">
      <alignment horizontal="center" vertic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horizontal="center" vertical="center" wrapText="1"/>
    </xf>
    <xf numFmtId="0" fontId="12" fillId="0" borderId="0" xfId="0" applyFont="1" applyFill="1" applyAlignment="1">
      <alignment vertical="top" wrapText="1"/>
    </xf>
    <xf numFmtId="0" fontId="1" fillId="0" borderId="13" xfId="0" applyFont="1" applyBorder="1" applyAlignment="1">
      <alignment wrapText="1"/>
    </xf>
    <xf numFmtId="0" fontId="1" fillId="0" borderId="14" xfId="0" applyFont="1" applyBorder="1" applyAlignment="1">
      <alignment horizontal="right" wrapText="1"/>
    </xf>
    <xf numFmtId="0" fontId="1" fillId="0" borderId="15" xfId="0" applyFont="1" applyBorder="1" applyAlignment="1">
      <alignment wrapText="1"/>
    </xf>
    <xf numFmtId="0" fontId="0" fillId="0" borderId="16" xfId="0" applyBorder="1" applyAlignment="1">
      <alignment horizontal="center" vertical="center"/>
    </xf>
    <xf numFmtId="0" fontId="0" fillId="0" borderId="15" xfId="0" applyBorder="1" applyAlignment="1">
      <alignment horizontal="center" vertical="center"/>
    </xf>
    <xf numFmtId="0" fontId="1"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wrapText="1"/>
    </xf>
    <xf numFmtId="0" fontId="1" fillId="35" borderId="17" xfId="0" applyFont="1" applyFill="1" applyBorder="1" applyAlignment="1">
      <alignment horizontal="center" vertical="center" wrapText="1"/>
    </xf>
    <xf numFmtId="0" fontId="0" fillId="0" borderId="0" xfId="0" applyFont="1" applyFill="1" applyAlignment="1">
      <alignment wrapText="1"/>
    </xf>
    <xf numFmtId="0" fontId="12" fillId="0" borderId="0" xfId="0" applyFont="1" applyFill="1" applyAlignment="1">
      <alignment wrapText="1"/>
    </xf>
    <xf numFmtId="196" fontId="0" fillId="0" borderId="0" xfId="0" applyNumberFormat="1" applyFill="1" applyAlignment="1">
      <alignment/>
    </xf>
    <xf numFmtId="2" fontId="4" fillId="0" borderId="0" xfId="0" applyNumberFormat="1" applyFont="1" applyFill="1" applyBorder="1" applyAlignment="1">
      <alignment vertical="center" wrapText="1"/>
    </xf>
    <xf numFmtId="1" fontId="1" fillId="35" borderId="16" xfId="0" applyNumberFormat="1" applyFont="1" applyFill="1" applyBorder="1" applyAlignment="1">
      <alignment horizontal="center" vertical="center" wrapText="1"/>
    </xf>
    <xf numFmtId="0" fontId="0" fillId="0" borderId="18"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11" xfId="0" applyFont="1" applyBorder="1" applyAlignment="1">
      <alignmen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ont="1" applyBorder="1" applyAlignment="1">
      <alignment/>
    </xf>
    <xf numFmtId="0" fontId="1" fillId="0" borderId="14" xfId="0" applyFont="1" applyBorder="1" applyAlignment="1">
      <alignment horizontal="center"/>
    </xf>
    <xf numFmtId="0" fontId="1" fillId="0" borderId="22" xfId="0" applyFont="1" applyBorder="1" applyAlignment="1">
      <alignment horizontal="center" vertic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2" xfId="0" applyFont="1" applyBorder="1" applyAlignment="1">
      <alignment horizontal="center"/>
    </xf>
    <xf numFmtId="9" fontId="5" fillId="0" borderId="0" xfId="54" applyFont="1" applyFill="1" applyBorder="1" applyAlignment="1">
      <alignment/>
    </xf>
    <xf numFmtId="0" fontId="0" fillId="0" borderId="0" xfId="0" applyBorder="1" applyAlignment="1">
      <alignment/>
    </xf>
    <xf numFmtId="0" fontId="0" fillId="0" borderId="0" xfId="0" applyFont="1" applyBorder="1" applyAlignment="1">
      <alignment wrapText="1"/>
    </xf>
    <xf numFmtId="0" fontId="1"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ont="1" applyFill="1" applyBorder="1" applyAlignment="1">
      <alignment wrapText="1"/>
    </xf>
    <xf numFmtId="0" fontId="1"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2"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0" fillId="0" borderId="25" xfId="0" applyBorder="1" applyAlignment="1">
      <alignment wrapText="1"/>
    </xf>
    <xf numFmtId="0" fontId="1" fillId="36" borderId="26" xfId="0" applyFont="1" applyFill="1" applyBorder="1" applyAlignment="1">
      <alignment horizontal="center" vertical="center" wrapText="1"/>
    </xf>
    <xf numFmtId="0" fontId="0" fillId="0" borderId="18" xfId="0" applyFont="1" applyBorder="1" applyAlignment="1">
      <alignment horizontal="left" vertical="center" wrapText="1"/>
    </xf>
    <xf numFmtId="1" fontId="1" fillId="36" borderId="20" xfId="0" applyNumberFormat="1" applyFont="1" applyFill="1" applyBorder="1" applyAlignment="1">
      <alignment horizontal="center" vertical="center" wrapText="1"/>
    </xf>
    <xf numFmtId="0" fontId="0" fillId="0" borderId="18" xfId="0" applyFont="1" applyBorder="1" applyAlignment="1">
      <alignment vertical="center" wrapText="1"/>
    </xf>
    <xf numFmtId="1" fontId="1" fillId="36" borderId="20" xfId="0" applyNumberFormat="1" applyFont="1" applyFill="1" applyBorder="1" applyAlignment="1">
      <alignment horizontal="center" vertical="center"/>
    </xf>
    <xf numFmtId="1" fontId="1" fillId="35" borderId="27" xfId="0" applyNumberFormat="1" applyFont="1" applyFill="1" applyBorder="1" applyAlignment="1">
      <alignment horizontal="center" vertical="center" wrapText="1"/>
    </xf>
    <xf numFmtId="1" fontId="1" fillId="36" borderId="28" xfId="0" applyNumberFormat="1" applyFont="1" applyFill="1" applyBorder="1" applyAlignment="1">
      <alignment horizontal="center" vertical="center"/>
    </xf>
    <xf numFmtId="0" fontId="0" fillId="0" borderId="0" xfId="0" applyFont="1" applyBorder="1" applyAlignment="1" applyProtection="1">
      <alignment wrapText="1"/>
      <protection locked="0"/>
    </xf>
    <xf numFmtId="209" fontId="0" fillId="0" borderId="0" xfId="0" applyNumberFormat="1" applyBorder="1" applyAlignment="1" applyProtection="1">
      <alignment/>
      <protection locked="0"/>
    </xf>
    <xf numFmtId="0" fontId="18" fillId="37" borderId="0" xfId="0" applyFont="1" applyFill="1" applyAlignment="1" applyProtection="1">
      <alignment/>
      <protection locked="0"/>
    </xf>
    <xf numFmtId="0" fontId="0" fillId="0" borderId="0" xfId="0" applyAlignment="1" applyProtection="1">
      <alignment/>
      <protection locked="0"/>
    </xf>
    <xf numFmtId="0" fontId="5" fillId="0" borderId="10" xfId="0" applyFont="1" applyBorder="1" applyAlignment="1" applyProtection="1">
      <alignment horizontal="right" vertical="center" wrapText="1"/>
      <protection locked="0"/>
    </xf>
    <xf numFmtId="0" fontId="5" fillId="0" borderId="29" xfId="0" applyFont="1" applyBorder="1" applyAlignment="1" applyProtection="1">
      <alignment horizontal="right" vertical="center" wrapText="1"/>
      <protection locked="0"/>
    </xf>
    <xf numFmtId="196" fontId="1" fillId="35" borderId="16" xfId="0" applyNumberFormat="1" applyFont="1" applyFill="1" applyBorder="1" applyAlignment="1">
      <alignment horizontal="center" vertical="center" wrapText="1"/>
    </xf>
    <xf numFmtId="196" fontId="1" fillId="36" borderId="20" xfId="0" applyNumberFormat="1"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6"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0" fillId="0" borderId="16"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ont="1" applyAlignment="1" applyProtection="1">
      <alignment/>
      <protection locked="0"/>
    </xf>
    <xf numFmtId="0" fontId="10" fillId="0" borderId="0" xfId="0" applyFont="1" applyBorder="1" applyAlignment="1" applyProtection="1">
      <alignment horizontal="right" vertical="center" wrapText="1"/>
      <protection locked="0"/>
    </xf>
    <xf numFmtId="0" fontId="4" fillId="0" borderId="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9" fontId="1" fillId="0" borderId="28" xfId="54" applyFont="1" applyBorder="1" applyAlignment="1" applyProtection="1">
      <alignment horizontal="center"/>
      <protection/>
    </xf>
    <xf numFmtId="0" fontId="0" fillId="38" borderId="0" xfId="0" applyFont="1" applyFill="1" applyBorder="1" applyAlignment="1" applyProtection="1">
      <alignment vertical="top" wrapText="1"/>
      <protection locked="0"/>
    </xf>
    <xf numFmtId="0" fontId="0" fillId="38" borderId="0" xfId="0" applyFont="1" applyFill="1" applyBorder="1" applyAlignment="1" applyProtection="1">
      <alignment vertical="center" wrapText="1"/>
      <protection locked="0"/>
    </xf>
    <xf numFmtId="0" fontId="0" fillId="0" borderId="31" xfId="0" applyBorder="1" applyAlignment="1" applyProtection="1">
      <alignment horizontal="center" vertical="center" wrapText="1"/>
      <protection locked="0"/>
    </xf>
    <xf numFmtId="0" fontId="5" fillId="0" borderId="16" xfId="0" applyFont="1" applyBorder="1" applyAlignment="1" applyProtection="1">
      <alignment vertical="center"/>
      <protection locked="0"/>
    </xf>
    <xf numFmtId="0" fontId="7" fillId="0" borderId="16" xfId="0" applyFont="1" applyBorder="1" applyAlignment="1" applyProtection="1">
      <alignment horizontal="center" vertical="center" wrapText="1"/>
      <protection locked="0"/>
    </xf>
    <xf numFmtId="0" fontId="1" fillId="0" borderId="0" xfId="0" applyFont="1" applyBorder="1" applyAlignment="1" applyProtection="1">
      <alignment/>
      <protection locked="0"/>
    </xf>
    <xf numFmtId="0" fontId="0" fillId="0" borderId="0" xfId="0" applyFont="1" applyAlignment="1" applyProtection="1">
      <alignment/>
      <protection locked="0"/>
    </xf>
    <xf numFmtId="0" fontId="6" fillId="0" borderId="30" xfId="0" applyFont="1" applyBorder="1" applyAlignment="1" applyProtection="1">
      <alignment horizontal="center" vertical="center" wrapText="1"/>
      <protection locked="0"/>
    </xf>
    <xf numFmtId="0" fontId="6" fillId="0" borderId="31" xfId="0" applyFont="1" applyFill="1" applyBorder="1" applyAlignment="1" applyProtection="1">
      <alignment horizontal="center" vertical="top" wrapText="1"/>
      <protection locked="0"/>
    </xf>
    <xf numFmtId="0" fontId="5" fillId="39" borderId="16" xfId="0" applyFont="1" applyFill="1" applyBorder="1" applyAlignment="1" applyProtection="1">
      <alignment vertical="center" wrapText="1"/>
      <protection locked="0"/>
    </xf>
    <xf numFmtId="0" fontId="5" fillId="39" borderId="16" xfId="0" applyFont="1" applyFill="1" applyBorder="1" applyAlignment="1" applyProtection="1">
      <alignment horizontal="center" vertical="center"/>
      <protection locked="0"/>
    </xf>
    <xf numFmtId="0" fontId="5" fillId="39" borderId="30" xfId="0" applyFont="1" applyFill="1" applyBorder="1" applyAlignment="1" applyProtection="1">
      <alignment horizontal="center" vertical="center"/>
      <protection locked="0"/>
    </xf>
    <xf numFmtId="0" fontId="5" fillId="39" borderId="16" xfId="0" applyFont="1" applyFill="1" applyBorder="1" applyAlignment="1" applyProtection="1">
      <alignment vertical="top" wrapText="1"/>
      <protection locked="0"/>
    </xf>
    <xf numFmtId="0" fontId="0" fillId="38" borderId="31" xfId="0" applyFont="1" applyFill="1" applyBorder="1" applyAlignment="1" applyProtection="1">
      <alignment vertical="top" wrapText="1"/>
      <protection locked="0"/>
    </xf>
    <xf numFmtId="0" fontId="5" fillId="37" borderId="16" xfId="0" applyFont="1" applyFill="1" applyBorder="1" applyAlignment="1" applyProtection="1">
      <alignment vertical="center" wrapText="1"/>
      <protection locked="0"/>
    </xf>
    <xf numFmtId="0" fontId="5" fillId="37" borderId="16" xfId="0" applyFont="1" applyFill="1" applyBorder="1" applyAlignment="1" applyProtection="1">
      <alignment horizontal="center" vertical="center"/>
      <protection locked="0"/>
    </xf>
    <xf numFmtId="0" fontId="5" fillId="37" borderId="30" xfId="0" applyFont="1" applyFill="1" applyBorder="1" applyAlignment="1" applyProtection="1">
      <alignment horizontal="center" vertical="center"/>
      <protection locked="0"/>
    </xf>
    <xf numFmtId="0" fontId="5" fillId="37" borderId="16" xfId="0" applyFont="1" applyFill="1" applyBorder="1" applyAlignment="1" applyProtection="1">
      <alignment vertical="top" wrapText="1"/>
      <protection locked="0"/>
    </xf>
    <xf numFmtId="0" fontId="0" fillId="0" borderId="31" xfId="0" applyFont="1" applyBorder="1" applyAlignment="1" applyProtection="1">
      <alignment vertical="top"/>
      <protection locked="0"/>
    </xf>
    <xf numFmtId="0" fontId="5" fillId="40" borderId="16" xfId="0" applyFont="1" applyFill="1" applyBorder="1" applyAlignment="1" applyProtection="1">
      <alignment vertical="center" wrapText="1"/>
      <protection locked="0"/>
    </xf>
    <xf numFmtId="0" fontId="5" fillId="40" borderId="16" xfId="0" applyFont="1" applyFill="1" applyBorder="1" applyAlignment="1" applyProtection="1">
      <alignment horizontal="center" vertical="center"/>
      <protection locked="0"/>
    </xf>
    <xf numFmtId="0" fontId="5" fillId="40" borderId="30" xfId="0" applyFont="1" applyFill="1" applyBorder="1" applyAlignment="1" applyProtection="1">
      <alignment horizontal="center" vertical="center"/>
      <protection locked="0"/>
    </xf>
    <xf numFmtId="0" fontId="5" fillId="40" borderId="16" xfId="0" applyFont="1" applyFill="1" applyBorder="1" applyAlignment="1" applyProtection="1">
      <alignment vertical="top" wrapText="1"/>
      <protection locked="0"/>
    </xf>
    <xf numFmtId="0" fontId="13" fillId="0" borderId="0" xfId="0" applyFont="1" applyAlignment="1" applyProtection="1">
      <alignment/>
      <protection locked="0"/>
    </xf>
    <xf numFmtId="0" fontId="5" fillId="41" borderId="16" xfId="0" applyFont="1" applyFill="1" applyBorder="1" applyAlignment="1" applyProtection="1">
      <alignment wrapText="1"/>
      <protection locked="0"/>
    </xf>
    <xf numFmtId="0" fontId="5" fillId="41" borderId="16" xfId="0" applyFont="1" applyFill="1" applyBorder="1" applyAlignment="1" applyProtection="1">
      <alignment horizontal="center" vertical="center"/>
      <protection locked="0"/>
    </xf>
    <xf numFmtId="0" fontId="5" fillId="41" borderId="30" xfId="0" applyFont="1" applyFill="1" applyBorder="1" applyAlignment="1" applyProtection="1">
      <alignment horizontal="center" vertical="center"/>
      <protection locked="0"/>
    </xf>
    <xf numFmtId="0" fontId="5" fillId="41" borderId="16" xfId="0" applyFont="1" applyFill="1" applyBorder="1" applyAlignment="1" applyProtection="1">
      <alignment vertical="top"/>
      <protection locked="0"/>
    </xf>
    <xf numFmtId="0" fontId="5" fillId="15" borderId="16" xfId="0" applyFont="1" applyFill="1" applyBorder="1" applyAlignment="1" applyProtection="1">
      <alignment wrapText="1"/>
      <protection locked="0"/>
    </xf>
    <xf numFmtId="0" fontId="0" fillId="15" borderId="16" xfId="0" applyFont="1" applyFill="1" applyBorder="1" applyAlignment="1" applyProtection="1">
      <alignment horizontal="center" vertical="center"/>
      <protection locked="0"/>
    </xf>
    <xf numFmtId="0" fontId="5" fillId="15" borderId="30" xfId="0" applyFont="1" applyFill="1" applyBorder="1" applyAlignment="1" applyProtection="1">
      <alignment horizontal="center" vertical="center" wrapText="1"/>
      <protection locked="0"/>
    </xf>
    <xf numFmtId="0" fontId="0" fillId="38" borderId="31" xfId="0" applyFont="1" applyFill="1" applyBorder="1" applyAlignment="1" applyProtection="1">
      <alignment horizontal="center" vertical="top" wrapText="1"/>
      <protection locked="0"/>
    </xf>
    <xf numFmtId="0" fontId="5" fillId="15" borderId="16" xfId="0" applyFont="1" applyFill="1" applyBorder="1" applyAlignment="1" applyProtection="1">
      <alignment vertical="center" wrapText="1"/>
      <protection locked="0"/>
    </xf>
    <xf numFmtId="0" fontId="0" fillId="0" borderId="31" xfId="0" applyFont="1" applyBorder="1" applyAlignment="1" applyProtection="1">
      <alignment horizontal="center" vertical="top"/>
      <protection locked="0"/>
    </xf>
    <xf numFmtId="0" fontId="5" fillId="35" borderId="16"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wrapText="1"/>
      <protection locked="0"/>
    </xf>
    <xf numFmtId="0" fontId="5" fillId="38" borderId="0" xfId="0" applyFont="1" applyFill="1" applyBorder="1" applyAlignment="1" applyProtection="1">
      <alignment/>
      <protection locked="0"/>
    </xf>
    <xf numFmtId="0" fontId="5" fillId="0" borderId="0" xfId="0" applyFont="1" applyBorder="1" applyAlignment="1" applyProtection="1">
      <alignment vertical="top" wrapText="1"/>
      <protection locked="0"/>
    </xf>
    <xf numFmtId="0" fontId="0" fillId="0" borderId="0" xfId="0" applyFont="1" applyBorder="1" applyAlignment="1" applyProtection="1">
      <alignment/>
      <protection locked="0"/>
    </xf>
    <xf numFmtId="0" fontId="5" fillId="0" borderId="0" xfId="0" applyFont="1" applyBorder="1" applyAlignment="1" applyProtection="1">
      <alignment horizontal="center" vertical="center" wrapText="1"/>
      <protection locked="0"/>
    </xf>
    <xf numFmtId="0" fontId="0" fillId="0" borderId="0" xfId="0" applyFont="1" applyFill="1" applyAlignment="1" applyProtection="1">
      <alignment/>
      <protection locked="0"/>
    </xf>
    <xf numFmtId="0" fontId="13" fillId="0" borderId="0" xfId="0"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 fillId="0" borderId="0" xfId="0" applyFont="1" applyAlignment="1" applyProtection="1">
      <alignment/>
      <protection locked="0"/>
    </xf>
    <xf numFmtId="0" fontId="0" fillId="0" borderId="0" xfId="0" applyFont="1" applyBorder="1" applyAlignment="1" applyProtection="1">
      <alignment wrapText="1"/>
      <protection locked="0"/>
    </xf>
    <xf numFmtId="0" fontId="0" fillId="0" borderId="0" xfId="0" applyFont="1" applyAlignment="1" applyProtection="1">
      <alignment wrapText="1"/>
      <protection locked="0"/>
    </xf>
    <xf numFmtId="0" fontId="5" fillId="0" borderId="16" xfId="0" applyFont="1" applyBorder="1" applyAlignment="1" applyProtection="1">
      <alignment/>
      <protection locked="0"/>
    </xf>
    <xf numFmtId="0" fontId="3" fillId="0" borderId="16" xfId="0" applyFont="1" applyBorder="1" applyAlignment="1" applyProtection="1">
      <alignment horizontal="center" vertical="center" wrapText="1"/>
      <protection locked="0"/>
    </xf>
    <xf numFmtId="0" fontId="6" fillId="39" borderId="16" xfId="0" applyFont="1" applyFill="1" applyBorder="1" applyAlignment="1" applyProtection="1">
      <alignment horizontal="center" vertical="center"/>
      <protection locked="0"/>
    </xf>
    <xf numFmtId="0" fontId="6" fillId="39" borderId="16" xfId="0" applyFont="1" applyFill="1" applyBorder="1" applyAlignment="1" applyProtection="1">
      <alignment horizontal="center" vertical="center" wrapText="1"/>
      <protection locked="0"/>
    </xf>
    <xf numFmtId="0" fontId="0" fillId="38" borderId="31" xfId="0" applyFont="1" applyFill="1" applyBorder="1" applyAlignment="1" applyProtection="1">
      <alignment vertical="top" wrapText="1"/>
      <protection locked="0"/>
    </xf>
    <xf numFmtId="0" fontId="0" fillId="0" borderId="0" xfId="0" applyAlignment="1" applyProtection="1">
      <alignment vertical="top"/>
      <protection locked="0"/>
    </xf>
    <xf numFmtId="0" fontId="6" fillId="37" borderId="16" xfId="0" applyFont="1" applyFill="1" applyBorder="1" applyAlignment="1" applyProtection="1">
      <alignment horizontal="center" vertical="center"/>
      <protection locked="0"/>
    </xf>
    <xf numFmtId="0" fontId="6" fillId="37" borderId="16" xfId="0" applyFont="1" applyFill="1" applyBorder="1" applyAlignment="1" applyProtection="1">
      <alignment horizontal="center" vertical="center" wrapText="1"/>
      <protection locked="0"/>
    </xf>
    <xf numFmtId="0" fontId="0" fillId="0" borderId="31" xfId="0" applyFont="1" applyBorder="1" applyAlignment="1" applyProtection="1">
      <alignment vertical="top"/>
      <protection locked="0"/>
    </xf>
    <xf numFmtId="0" fontId="6" fillId="40" borderId="16" xfId="0" applyFont="1" applyFill="1" applyBorder="1" applyAlignment="1" applyProtection="1">
      <alignment horizontal="center" vertical="center"/>
      <protection locked="0"/>
    </xf>
    <xf numFmtId="0" fontId="6" fillId="40" borderId="16" xfId="0" applyFont="1" applyFill="1" applyBorder="1" applyAlignment="1" applyProtection="1">
      <alignment horizontal="center" vertical="center" wrapText="1"/>
      <protection locked="0"/>
    </xf>
    <xf numFmtId="0" fontId="0" fillId="0" borderId="31" xfId="0" applyBorder="1" applyAlignment="1" applyProtection="1">
      <alignment vertical="top"/>
      <protection locked="0"/>
    </xf>
    <xf numFmtId="0" fontId="4" fillId="0" borderId="0" xfId="0" applyFont="1" applyAlignment="1" applyProtection="1">
      <alignment vertical="top"/>
      <protection locked="0"/>
    </xf>
    <xf numFmtId="0" fontId="6" fillId="41" borderId="16" xfId="0" applyFont="1" applyFill="1" applyBorder="1" applyAlignment="1" applyProtection="1">
      <alignment horizontal="center" vertical="center"/>
      <protection locked="0"/>
    </xf>
    <xf numFmtId="0" fontId="6" fillId="41" borderId="16" xfId="0" applyFont="1" applyFill="1" applyBorder="1" applyAlignment="1" applyProtection="1">
      <alignment horizontal="center" vertical="center" wrapText="1"/>
      <protection locked="0"/>
    </xf>
    <xf numFmtId="0" fontId="6" fillId="15" borderId="16" xfId="0" applyFont="1" applyFill="1" applyBorder="1" applyAlignment="1" applyProtection="1">
      <alignment horizontal="center" vertical="center"/>
      <protection locked="0"/>
    </xf>
    <xf numFmtId="0" fontId="5" fillId="35" borderId="16" xfId="0" applyFont="1" applyFill="1" applyBorder="1" applyAlignment="1" applyProtection="1">
      <alignment vertical="top"/>
      <protection locked="0"/>
    </xf>
    <xf numFmtId="0" fontId="5" fillId="35" borderId="16" xfId="0" applyFont="1" applyFill="1" applyBorder="1" applyAlignment="1" applyProtection="1">
      <alignment vertical="top" wrapText="1"/>
      <protection locked="0"/>
    </xf>
    <xf numFmtId="0" fontId="0" fillId="0" borderId="16" xfId="0" applyBorder="1" applyAlignment="1" applyProtection="1">
      <alignment vertical="top"/>
      <protection locked="0"/>
    </xf>
    <xf numFmtId="0" fontId="5" fillId="0" borderId="0" xfId="0" applyFont="1" applyBorder="1" applyAlignment="1" applyProtection="1">
      <alignment horizontal="center" vertical="top" wrapText="1"/>
      <protection locked="0"/>
    </xf>
    <xf numFmtId="0" fontId="0" fillId="0" borderId="16" xfId="0" applyFont="1" applyFill="1" applyBorder="1" applyAlignment="1" applyProtection="1">
      <alignment vertical="top"/>
      <protection locked="0"/>
    </xf>
    <xf numFmtId="0" fontId="4" fillId="0" borderId="0" xfId="0" applyFont="1" applyBorder="1" applyAlignment="1" applyProtection="1">
      <alignment horizontal="center" vertical="top" wrapText="1"/>
      <protection locked="0"/>
    </xf>
    <xf numFmtId="0" fontId="0" fillId="0" borderId="0" xfId="0" applyFont="1" applyAlignment="1" applyProtection="1">
      <alignment vertical="top"/>
      <protection locked="0"/>
    </xf>
    <xf numFmtId="0" fontId="0" fillId="0" borderId="16" xfId="0" applyFont="1" applyBorder="1" applyAlignment="1" applyProtection="1">
      <alignment vertical="top"/>
      <protection locked="0"/>
    </xf>
    <xf numFmtId="0" fontId="1" fillId="0" borderId="16" xfId="0" applyFont="1" applyBorder="1" applyAlignment="1" applyProtection="1">
      <alignment vertical="top"/>
      <protection locked="0"/>
    </xf>
    <xf numFmtId="0" fontId="5" fillId="38" borderId="32" xfId="0" applyFont="1" applyFill="1" applyBorder="1" applyAlignment="1" applyProtection="1">
      <alignment/>
      <protection locked="0"/>
    </xf>
    <xf numFmtId="0" fontId="5" fillId="38" borderId="0" xfId="0" applyFont="1"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6" fillId="0" borderId="16"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6" fillId="39" borderId="30" xfId="0" applyFont="1" applyFill="1" applyBorder="1" applyAlignment="1" applyProtection="1">
      <alignment horizontal="center" vertical="center"/>
      <protection locked="0"/>
    </xf>
    <xf numFmtId="0" fontId="6" fillId="37" borderId="30" xfId="0" applyFont="1" applyFill="1" applyBorder="1" applyAlignment="1" applyProtection="1">
      <alignment horizontal="center" vertical="center"/>
      <protection locked="0"/>
    </xf>
    <xf numFmtId="0" fontId="6" fillId="40" borderId="30" xfId="0" applyFont="1" applyFill="1" applyBorder="1" applyAlignment="1" applyProtection="1">
      <alignment horizontal="center" vertical="center"/>
      <protection locked="0"/>
    </xf>
    <xf numFmtId="0" fontId="4" fillId="0" borderId="0" xfId="0" applyFont="1" applyAlignment="1" applyProtection="1">
      <alignment/>
      <protection locked="0"/>
    </xf>
    <xf numFmtId="0" fontId="6" fillId="41" borderId="30" xfId="0" applyFont="1" applyFill="1" applyBorder="1" applyAlignment="1" applyProtection="1">
      <alignment horizontal="center" vertical="center"/>
      <protection locked="0"/>
    </xf>
    <xf numFmtId="0" fontId="1" fillId="15" borderId="16" xfId="0" applyFont="1" applyFill="1" applyBorder="1" applyAlignment="1" applyProtection="1">
      <alignment horizontal="center" vertical="center"/>
      <protection locked="0"/>
    </xf>
    <xf numFmtId="0" fontId="6" fillId="15" borderId="30" xfId="0" applyFont="1" applyFill="1" applyBorder="1" applyAlignment="1" applyProtection="1">
      <alignment horizontal="center" vertical="center" wrapText="1"/>
      <protection locked="0"/>
    </xf>
    <xf numFmtId="0" fontId="0" fillId="38" borderId="31" xfId="0" applyFont="1" applyFill="1" applyBorder="1" applyAlignment="1" applyProtection="1">
      <alignment horizontal="center" vertical="top" wrapText="1"/>
      <protection locked="0"/>
    </xf>
    <xf numFmtId="0" fontId="0" fillId="0" borderId="31" xfId="0" applyFont="1" applyBorder="1" applyAlignment="1" applyProtection="1">
      <alignment horizontal="center" vertical="top"/>
      <protection locked="0"/>
    </xf>
    <xf numFmtId="0" fontId="5" fillId="35" borderId="16" xfId="0" applyFont="1" applyFill="1" applyBorder="1" applyAlignment="1" applyProtection="1">
      <alignment horizontal="center" vertical="top"/>
      <protection locked="0"/>
    </xf>
    <xf numFmtId="0" fontId="5" fillId="35" borderId="16" xfId="0" applyFont="1" applyFill="1" applyBorder="1" applyAlignment="1" applyProtection="1">
      <alignment horizontal="center" vertical="top" wrapText="1"/>
      <protection locked="0"/>
    </xf>
    <xf numFmtId="0" fontId="0" fillId="0" borderId="0" xfId="0" applyFont="1" applyFill="1" applyAlignment="1" applyProtection="1">
      <alignment/>
      <protection locked="0"/>
    </xf>
    <xf numFmtId="0" fontId="4" fillId="0" borderId="0" xfId="0"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horizontal="justify" vertical="center"/>
      <protection locked="0"/>
    </xf>
    <xf numFmtId="0" fontId="5" fillId="39" borderId="16" xfId="0" applyFont="1" applyFill="1" applyBorder="1" applyAlignment="1" applyProtection="1">
      <alignment horizontal="left" vertical="center" wrapText="1"/>
      <protection locked="0"/>
    </xf>
    <xf numFmtId="0" fontId="5" fillId="40" borderId="16" xfId="0" applyFont="1" applyFill="1" applyBorder="1" applyAlignment="1" applyProtection="1">
      <alignment horizontal="left" vertical="center" wrapText="1"/>
      <protection locked="0"/>
    </xf>
    <xf numFmtId="0" fontId="5" fillId="15" borderId="16" xfId="0" applyFont="1" applyFill="1" applyBorder="1" applyAlignment="1" applyProtection="1">
      <alignment horizontal="center" vertical="center" wrapText="1"/>
      <protection locked="0"/>
    </xf>
    <xf numFmtId="0" fontId="6" fillId="39" borderId="16" xfId="0" applyFont="1" applyFill="1" applyBorder="1" applyAlignment="1" applyProtection="1">
      <alignment horizontal="center" vertical="center"/>
      <protection locked="0"/>
    </xf>
    <xf numFmtId="0" fontId="6" fillId="40" borderId="16" xfId="0" applyFont="1" applyFill="1" applyBorder="1" applyAlignment="1" applyProtection="1">
      <alignment horizontal="center" vertical="center"/>
      <protection locked="0"/>
    </xf>
    <xf numFmtId="0" fontId="6" fillId="41" borderId="16" xfId="0" applyFont="1" applyFill="1" applyBorder="1" applyAlignment="1" applyProtection="1">
      <alignment horizontal="center" vertical="center"/>
      <protection locked="0"/>
    </xf>
    <xf numFmtId="0" fontId="0" fillId="0" borderId="18" xfId="0" applyFont="1" applyBorder="1" applyAlignment="1">
      <alignment vertical="top" wrapText="1"/>
    </xf>
    <xf numFmtId="0" fontId="0" fillId="0" borderId="29" xfId="0" applyFont="1" applyBorder="1" applyAlignment="1">
      <alignment vertical="top" wrapText="1"/>
    </xf>
    <xf numFmtId="0" fontId="6" fillId="18" borderId="16" xfId="0" applyFont="1" applyFill="1" applyBorder="1" applyAlignment="1" applyProtection="1">
      <alignment horizontal="center" vertical="center" wrapText="1"/>
      <protection locked="0"/>
    </xf>
    <xf numFmtId="0" fontId="6" fillId="15" borderId="16" xfId="0"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6" xfId="0" applyBorder="1" applyAlignment="1" applyProtection="1">
      <alignment wrapText="1"/>
      <protection locked="0"/>
    </xf>
    <xf numFmtId="0" fontId="0" fillId="0" borderId="0" xfId="0" applyFont="1" applyBorder="1" applyAlignment="1" applyProtection="1">
      <alignment horizontal="left" wrapText="1"/>
      <protection locked="0"/>
    </xf>
    <xf numFmtId="0" fontId="1" fillId="0" borderId="16" xfId="0" applyFont="1" applyBorder="1" applyAlignment="1" applyProtection="1">
      <alignment horizontal="center" vertical="center"/>
      <protection locked="0"/>
    </xf>
    <xf numFmtId="0" fontId="1" fillId="0" borderId="16" xfId="0" applyFont="1" applyBorder="1" applyAlignment="1" applyProtection="1">
      <alignment horizontal="center" vertical="center" wrapText="1"/>
      <protection locked="0"/>
    </xf>
    <xf numFmtId="0" fontId="0" fillId="0" borderId="0" xfId="0" applyFill="1" applyBorder="1" applyAlignment="1" applyProtection="1">
      <alignment/>
      <protection locked="0"/>
    </xf>
    <xf numFmtId="0" fontId="1" fillId="4" borderId="16"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xf>
    <xf numFmtId="0" fontId="0" fillId="38" borderId="16" xfId="0" applyFont="1" applyFill="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0" xfId="0" applyFont="1" applyFill="1" applyBorder="1" applyAlignment="1" applyProtection="1">
      <alignment/>
      <protection locked="0"/>
    </xf>
    <xf numFmtId="0" fontId="6" fillId="15" borderId="16" xfId="0" applyFont="1" applyFill="1" applyBorder="1" applyAlignment="1" applyProtection="1">
      <alignment horizontal="center" vertical="center"/>
      <protection locked="0"/>
    </xf>
    <xf numFmtId="0" fontId="0" fillId="37" borderId="34" xfId="0" applyFont="1" applyFill="1" applyBorder="1" applyAlignment="1" applyProtection="1">
      <alignment horizontal="left" vertical="top" wrapText="1"/>
      <protection locked="0"/>
    </xf>
    <xf numFmtId="0" fontId="0" fillId="37" borderId="35" xfId="0" applyFont="1" applyFill="1" applyBorder="1" applyAlignment="1" applyProtection="1">
      <alignment horizontal="left" vertical="top" wrapText="1"/>
      <protection locked="0"/>
    </xf>
    <xf numFmtId="0" fontId="0" fillId="37" borderId="36" xfId="0" applyFont="1" applyFill="1" applyBorder="1" applyAlignment="1" applyProtection="1">
      <alignment horizontal="left" vertical="top" wrapText="1"/>
      <protection locked="0"/>
    </xf>
    <xf numFmtId="0" fontId="0" fillId="37" borderId="25" xfId="0" applyFont="1" applyFill="1" applyBorder="1" applyAlignment="1" applyProtection="1">
      <alignment horizontal="left" vertical="center" wrapText="1"/>
      <protection locked="0"/>
    </xf>
    <xf numFmtId="0" fontId="0" fillId="37" borderId="0" xfId="0" applyFont="1" applyFill="1" applyBorder="1" applyAlignment="1" applyProtection="1">
      <alignment horizontal="left" vertical="center" wrapText="1"/>
      <protection locked="0"/>
    </xf>
    <xf numFmtId="0" fontId="0" fillId="37" borderId="37" xfId="0" applyFont="1" applyFill="1" applyBorder="1" applyAlignment="1" applyProtection="1">
      <alignment horizontal="left" vertical="center" wrapText="1"/>
      <protection locked="0"/>
    </xf>
    <xf numFmtId="0" fontId="0" fillId="37" borderId="25"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37" xfId="0" applyFont="1" applyFill="1" applyBorder="1" applyAlignment="1" applyProtection="1">
      <alignment horizontal="center" vertical="center" wrapText="1"/>
      <protection locked="0"/>
    </xf>
    <xf numFmtId="0" fontId="0" fillId="37" borderId="38"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0" borderId="0" xfId="0" applyFont="1" applyBorder="1" applyAlignment="1">
      <alignment horizont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Fill="1" applyBorder="1" applyAlignment="1">
      <alignment horizontal="center" wrapText="1"/>
    </xf>
    <xf numFmtId="196" fontId="1" fillId="0" borderId="15"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43" xfId="0" applyFont="1" applyBorder="1" applyAlignment="1">
      <alignment horizontal="center" vertical="center" wrapText="1"/>
    </xf>
    <xf numFmtId="0" fontId="1" fillId="0" borderId="44" xfId="0" applyFont="1" applyBorder="1" applyAlignment="1">
      <alignment horizontal="center"/>
    </xf>
    <xf numFmtId="0" fontId="1" fillId="0" borderId="45" xfId="0" applyFont="1" applyBorder="1" applyAlignment="1">
      <alignment horizontal="center"/>
    </xf>
    <xf numFmtId="196" fontId="1" fillId="0" borderId="11" xfId="0" applyNumberFormat="1" applyFont="1" applyBorder="1" applyAlignment="1">
      <alignment horizontal="center" vertical="center"/>
    </xf>
    <xf numFmtId="0" fontId="1" fillId="0" borderId="4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16" xfId="0" applyFont="1"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0" fillId="0" borderId="16"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1" fillId="0" borderId="30"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5" fillId="18" borderId="30" xfId="0" applyFont="1" applyFill="1" applyBorder="1" applyAlignment="1" applyProtection="1">
      <alignment horizontal="left" vertical="top" wrapText="1"/>
      <protection locked="0"/>
    </xf>
    <xf numFmtId="0" fontId="5" fillId="18" borderId="31" xfId="0" applyFont="1" applyFill="1" applyBorder="1" applyAlignment="1" applyProtection="1">
      <alignment horizontal="left" vertical="top" wrapText="1"/>
      <protection locked="0"/>
    </xf>
    <xf numFmtId="0" fontId="6" fillId="18" borderId="30" xfId="0" applyFont="1" applyFill="1" applyBorder="1" applyAlignment="1" applyProtection="1">
      <alignment horizontal="center" vertical="center"/>
      <protection locked="0"/>
    </xf>
    <xf numFmtId="0" fontId="6" fillId="18" borderId="48" xfId="0" applyFont="1" applyFill="1" applyBorder="1" applyAlignment="1" applyProtection="1">
      <alignment horizontal="center" vertical="center"/>
      <protection locked="0"/>
    </xf>
    <xf numFmtId="0" fontId="9" fillId="15" borderId="16" xfId="0" applyFont="1"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37" borderId="16" xfId="0" applyFont="1" applyFill="1" applyBorder="1" applyAlignment="1" applyProtection="1">
      <alignment horizontal="center" vertical="center"/>
      <protection locked="0"/>
    </xf>
    <xf numFmtId="0" fontId="6" fillId="40" borderId="16" xfId="0" applyFont="1" applyFill="1" applyBorder="1" applyAlignment="1" applyProtection="1">
      <alignment horizontal="center" vertical="center"/>
      <protection locked="0"/>
    </xf>
    <xf numFmtId="0" fontId="6" fillId="41" borderId="16" xfId="0" applyFont="1" applyFill="1" applyBorder="1" applyAlignment="1" applyProtection="1">
      <alignment horizontal="center" vertical="center"/>
      <protection locked="0"/>
    </xf>
    <xf numFmtId="0" fontId="6" fillId="18" borderId="16"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6" fillId="39" borderId="16" xfId="0" applyFont="1" applyFill="1" applyBorder="1" applyAlignment="1" applyProtection="1">
      <alignment horizontal="center" vertical="center"/>
      <protection locked="0"/>
    </xf>
    <xf numFmtId="0" fontId="0" fillId="0" borderId="0" xfId="0" applyFont="1" applyAlignment="1" applyProtection="1">
      <alignment horizontal="center" vertical="top"/>
      <protection locked="0"/>
    </xf>
    <xf numFmtId="0" fontId="0" fillId="0" borderId="0" xfId="0" applyAlignment="1" applyProtection="1">
      <alignment horizontal="center" vertical="top"/>
      <protection locked="0"/>
    </xf>
    <xf numFmtId="0" fontId="3" fillId="18" borderId="30" xfId="0" applyFont="1" applyFill="1" applyBorder="1" applyAlignment="1" applyProtection="1">
      <alignment horizontal="center" vertical="center" wrapText="1"/>
      <protection locked="0"/>
    </xf>
    <xf numFmtId="0" fontId="3" fillId="18" borderId="31" xfId="0" applyFont="1" applyFill="1" applyBorder="1" applyAlignment="1" applyProtection="1">
      <alignment horizontal="center" vertical="center" wrapText="1"/>
      <protection locked="0"/>
    </xf>
    <xf numFmtId="0" fontId="3" fillId="38" borderId="16" xfId="0" applyFont="1" applyFill="1" applyBorder="1" applyAlignment="1" applyProtection="1">
      <alignment horizontal="right" vertical="top" wrapText="1"/>
      <protection locked="0"/>
    </xf>
    <xf numFmtId="0" fontId="5" fillId="0" borderId="0" xfId="0" applyFont="1" applyBorder="1" applyAlignment="1" applyProtection="1">
      <alignment horizontal="center" vertical="top" wrapText="1"/>
      <protection locked="0"/>
    </xf>
    <xf numFmtId="0" fontId="5" fillId="15" borderId="16" xfId="0" applyFont="1" applyFill="1" applyBorder="1" applyAlignment="1" applyProtection="1">
      <alignment horizontal="center" vertical="center" wrapText="1"/>
      <protection locked="0"/>
    </xf>
    <xf numFmtId="0" fontId="0" fillId="38" borderId="43" xfId="0" applyFont="1" applyFill="1" applyBorder="1" applyAlignment="1" applyProtection="1">
      <alignment horizontal="center" vertical="top" wrapText="1"/>
      <protection locked="0"/>
    </xf>
    <xf numFmtId="0" fontId="0" fillId="38" borderId="49" xfId="0" applyFont="1" applyFill="1" applyBorder="1" applyAlignment="1" applyProtection="1">
      <alignment horizontal="center" vertical="top" wrapText="1"/>
      <protection locked="0"/>
    </xf>
    <xf numFmtId="0" fontId="0" fillId="38" borderId="50" xfId="0" applyFont="1" applyFill="1" applyBorder="1" applyAlignment="1" applyProtection="1">
      <alignment horizontal="center" vertical="top" wrapText="1"/>
      <protection locked="0"/>
    </xf>
    <xf numFmtId="0" fontId="6" fillId="15" borderId="15" xfId="0" applyFont="1" applyFill="1" applyBorder="1" applyAlignment="1" applyProtection="1">
      <alignment horizontal="center" vertical="center" wrapText="1"/>
      <protection locked="0"/>
    </xf>
    <xf numFmtId="0" fontId="6" fillId="15" borderId="17" xfId="0" applyFont="1" applyFill="1" applyBorder="1" applyAlignment="1" applyProtection="1">
      <alignment horizontal="center" vertical="center" wrapText="1"/>
      <protection locked="0"/>
    </xf>
    <xf numFmtId="0" fontId="6" fillId="15" borderId="13" xfId="0" applyFont="1" applyFill="1" applyBorder="1" applyAlignment="1" applyProtection="1">
      <alignment horizontal="center" vertical="center" wrapText="1"/>
      <protection locked="0"/>
    </xf>
    <xf numFmtId="0" fontId="6" fillId="18" borderId="16" xfId="0" applyFont="1" applyFill="1" applyBorder="1" applyAlignment="1" applyProtection="1">
      <alignment horizontal="center" vertical="center" wrapText="1"/>
      <protection locked="0"/>
    </xf>
    <xf numFmtId="0" fontId="6" fillId="18" borderId="31" xfId="0" applyFont="1" applyFill="1" applyBorder="1" applyAlignment="1" applyProtection="1">
      <alignment horizontal="center" vertical="center"/>
      <protection locked="0"/>
    </xf>
    <xf numFmtId="0" fontId="6" fillId="18" borderId="51" xfId="0" applyFont="1" applyFill="1" applyBorder="1" applyAlignment="1" applyProtection="1">
      <alignment horizontal="center" vertical="center"/>
      <protection locked="0"/>
    </xf>
    <xf numFmtId="0" fontId="6" fillId="18" borderId="52" xfId="0" applyFont="1" applyFill="1" applyBorder="1" applyAlignment="1" applyProtection="1">
      <alignment horizontal="center" vertical="center"/>
      <protection locked="0"/>
    </xf>
    <xf numFmtId="0" fontId="3" fillId="38" borderId="16" xfId="0" applyFont="1" applyFill="1" applyBorder="1" applyAlignment="1" applyProtection="1">
      <alignment horizontal="right" wrapText="1"/>
      <protection locked="0"/>
    </xf>
    <xf numFmtId="0" fontId="3" fillId="38" borderId="16" xfId="0" applyFont="1" applyFill="1" applyBorder="1" applyAlignment="1" applyProtection="1">
      <alignment horizontal="center" vertical="center"/>
      <protection/>
    </xf>
    <xf numFmtId="0" fontId="3" fillId="38" borderId="16" xfId="0" applyFont="1" applyFill="1" applyBorder="1" applyAlignment="1" applyProtection="1">
      <alignment horizontal="center" vertical="center" wrapText="1"/>
      <protection/>
    </xf>
    <xf numFmtId="0" fontId="13" fillId="38" borderId="16" xfId="0" applyFont="1" applyFill="1" applyBorder="1" applyAlignment="1" applyProtection="1">
      <alignment horizontal="center" wrapText="1"/>
      <protection locked="0"/>
    </xf>
    <xf numFmtId="0" fontId="3" fillId="0" borderId="16" xfId="0" applyFont="1" applyBorder="1" applyAlignment="1" applyProtection="1">
      <alignment horizontal="right" wrapText="1"/>
      <protection locked="0"/>
    </xf>
    <xf numFmtId="0" fontId="17" fillId="0" borderId="30"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9" fillId="15" borderId="30" xfId="0" applyFont="1" applyFill="1" applyBorder="1" applyAlignment="1" applyProtection="1">
      <alignment horizontal="center" vertical="center" wrapText="1"/>
      <protection locked="0"/>
    </xf>
    <xf numFmtId="0" fontId="9" fillId="15" borderId="48" xfId="0" applyFont="1" applyFill="1" applyBorder="1" applyAlignment="1" applyProtection="1">
      <alignment horizontal="center" vertical="center" wrapText="1"/>
      <protection locked="0"/>
    </xf>
    <xf numFmtId="0" fontId="9" fillId="15" borderId="31"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right" vertical="center" wrapText="1"/>
      <protection locked="0"/>
    </xf>
    <xf numFmtId="0" fontId="3" fillId="0" borderId="16" xfId="0" applyFont="1" applyFill="1" applyBorder="1" applyAlignment="1" applyProtection="1">
      <alignment horizontal="center" vertical="center"/>
      <protection/>
    </xf>
    <xf numFmtId="0" fontId="5" fillId="0" borderId="0" xfId="0" applyFont="1" applyBorder="1" applyAlignment="1" applyProtection="1">
      <alignment horizontal="center" vertical="center" wrapText="1"/>
      <protection locked="0"/>
    </xf>
    <xf numFmtId="0" fontId="1" fillId="18" borderId="30" xfId="0" applyFont="1" applyFill="1" applyBorder="1" applyAlignment="1" applyProtection="1">
      <alignment horizontal="center" vertical="center"/>
      <protection locked="0"/>
    </xf>
    <xf numFmtId="0" fontId="1" fillId="18" borderId="48"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0" fillId="0" borderId="0" xfId="0" applyFont="1" applyAlignment="1" applyProtection="1">
      <alignment horizontal="center"/>
      <protection locked="0"/>
    </xf>
    <xf numFmtId="0" fontId="0" fillId="0" borderId="0" xfId="0" applyAlignment="1" applyProtection="1">
      <alignment horizontal="center"/>
      <protection locked="0"/>
    </xf>
    <xf numFmtId="0" fontId="6" fillId="15" borderId="16" xfId="0" applyFont="1" applyFill="1" applyBorder="1" applyAlignment="1" applyProtection="1">
      <alignment horizontal="center" vertical="center" wrapText="1"/>
      <protection locked="0"/>
    </xf>
    <xf numFmtId="0" fontId="7" fillId="18" borderId="30" xfId="0" applyFont="1" applyFill="1" applyBorder="1" applyAlignment="1" applyProtection="1">
      <alignment horizontal="center" vertical="center" wrapText="1"/>
      <protection locked="0"/>
    </xf>
    <xf numFmtId="0" fontId="7" fillId="18" borderId="31" xfId="0" applyFont="1" applyFill="1" applyBorder="1" applyAlignment="1" applyProtection="1">
      <alignment horizontal="center" vertical="center" wrapText="1"/>
      <protection locked="0"/>
    </xf>
    <xf numFmtId="0" fontId="6" fillId="18" borderId="30" xfId="0" applyFont="1" applyFill="1" applyBorder="1" applyAlignment="1" applyProtection="1">
      <alignment horizontal="center" vertical="center" wrapText="1"/>
      <protection locked="0"/>
    </xf>
    <xf numFmtId="0" fontId="6" fillId="18" borderId="48" xfId="0" applyFont="1" applyFill="1" applyBorder="1" applyAlignment="1" applyProtection="1">
      <alignment horizontal="center" vertical="center" wrapText="1"/>
      <protection locked="0"/>
    </xf>
    <xf numFmtId="0" fontId="3" fillId="38" borderId="16" xfId="0" applyFont="1" applyFill="1" applyBorder="1" applyAlignment="1" applyProtection="1">
      <alignment horizontal="center" vertical="center" wrapText="1"/>
      <protection locked="0"/>
    </xf>
    <xf numFmtId="0" fontId="5" fillId="38" borderId="16" xfId="0" applyFont="1" applyFill="1" applyBorder="1" applyAlignment="1" applyProtection="1">
      <alignment horizontal="center" vertical="center" wrapText="1"/>
      <protection locked="0"/>
    </xf>
    <xf numFmtId="0" fontId="6" fillId="15" borderId="16" xfId="0" applyFont="1" applyFill="1" applyBorder="1" applyAlignment="1" applyProtection="1">
      <alignment horizontal="center" vertical="center"/>
      <protection locked="0"/>
    </xf>
    <xf numFmtId="0" fontId="5" fillId="18" borderId="30" xfId="0" applyFont="1" applyFill="1" applyBorder="1" applyAlignment="1" applyProtection="1">
      <alignment horizontal="center" vertical="center"/>
      <protection locked="0"/>
    </xf>
    <xf numFmtId="0" fontId="5" fillId="18" borderId="48" xfId="0" applyFont="1" applyFill="1" applyBorder="1" applyAlignment="1" applyProtection="1">
      <alignment horizontal="center" vertical="center"/>
      <protection locked="0"/>
    </xf>
    <xf numFmtId="0" fontId="0" fillId="18" borderId="30" xfId="0" applyFill="1" applyBorder="1" applyAlignment="1" applyProtection="1">
      <alignment horizontal="center" vertical="center"/>
      <protection locked="0"/>
    </xf>
    <xf numFmtId="0" fontId="0" fillId="18" borderId="48" xfId="0" applyFill="1" applyBorder="1" applyAlignment="1" applyProtection="1">
      <alignment horizontal="center" vertical="center"/>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3" fillId="38" borderId="15" xfId="0" applyFont="1" applyFill="1" applyBorder="1" applyAlignment="1" applyProtection="1">
      <alignment horizontal="center" vertical="center"/>
      <protection/>
    </xf>
    <xf numFmtId="0" fontId="3" fillId="38" borderId="30" xfId="0" applyFont="1" applyFill="1" applyBorder="1" applyAlignment="1" applyProtection="1">
      <alignment horizontal="center" wrapText="1"/>
      <protection locked="0"/>
    </xf>
    <xf numFmtId="0" fontId="3" fillId="38" borderId="48" xfId="0" applyFont="1" applyFill="1" applyBorder="1" applyAlignment="1" applyProtection="1">
      <alignment horizontal="center" wrapText="1"/>
      <protection locked="0"/>
    </xf>
    <xf numFmtId="0" fontId="3" fillId="38" borderId="31" xfId="0" applyFont="1" applyFill="1" applyBorder="1" applyAlignment="1" applyProtection="1">
      <alignment horizontal="center" wrapText="1"/>
      <protection locked="0"/>
    </xf>
    <xf numFmtId="0" fontId="17" fillId="0" borderId="51" xfId="0" applyFont="1" applyBorder="1" applyAlignment="1" applyProtection="1">
      <alignment horizontal="center" vertical="center" wrapText="1"/>
      <protection locked="0"/>
    </xf>
    <xf numFmtId="0" fontId="17" fillId="0" borderId="50" xfId="0" applyFont="1" applyBorder="1" applyAlignment="1" applyProtection="1">
      <alignment horizontal="center" vertical="center" wrapText="1"/>
      <protection locked="0"/>
    </xf>
    <xf numFmtId="0" fontId="6" fillId="38" borderId="30" xfId="0" applyFont="1" applyFill="1" applyBorder="1" applyAlignment="1" applyProtection="1">
      <alignment horizontal="center" vertical="center" wrapText="1"/>
      <protection locked="0"/>
    </xf>
    <xf numFmtId="0" fontId="6" fillId="38" borderId="48" xfId="0" applyFont="1" applyFill="1" applyBorder="1" applyAlignment="1" applyProtection="1">
      <alignment horizontal="center" vertical="center" wrapText="1"/>
      <protection locked="0"/>
    </xf>
    <xf numFmtId="0" fontId="6" fillId="38" borderId="31" xfId="0" applyFont="1" applyFill="1" applyBorder="1" applyAlignment="1" applyProtection="1">
      <alignment horizontal="center" vertical="center" wrapText="1"/>
      <protection locked="0"/>
    </xf>
    <xf numFmtId="0" fontId="0" fillId="0" borderId="0" xfId="0" applyFont="1" applyAlignment="1" applyProtection="1">
      <alignment horizontal="center"/>
      <protection locked="0"/>
    </xf>
    <xf numFmtId="0" fontId="0" fillId="18" borderId="30" xfId="0" applyFont="1" applyFill="1" applyBorder="1" applyAlignment="1" applyProtection="1">
      <alignment horizontal="center" vertical="center"/>
      <protection locked="0"/>
    </xf>
    <xf numFmtId="0" fontId="0" fillId="18" borderId="48"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xf>
    <xf numFmtId="0" fontId="6" fillId="15" borderId="30" xfId="0" applyFont="1" applyFill="1" applyBorder="1" applyAlignment="1" applyProtection="1">
      <alignment horizontal="center" vertical="center"/>
      <protection locked="0"/>
    </xf>
    <xf numFmtId="0" fontId="6" fillId="15" borderId="31" xfId="0" applyFont="1" applyFill="1" applyBorder="1" applyAlignment="1" applyProtection="1">
      <alignment horizontal="center" vertical="center"/>
      <protection locked="0"/>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33"/>
      <c:rotY val="20"/>
      <c:depthPercent val="100"/>
      <c:rAngAx val="1"/>
    </c:view3D>
    <c:plotArea>
      <c:layout>
        <c:manualLayout>
          <c:xMode val="edge"/>
          <c:yMode val="edge"/>
          <c:x val="0.02375"/>
          <c:y val="0.048"/>
          <c:w val="0.951"/>
          <c:h val="0.89875"/>
        </c:manualLayout>
      </c:layout>
      <c:bar3DChart>
        <c:barDir val="bar"/>
        <c:grouping val="clustered"/>
        <c:varyColors val="0"/>
        <c:ser>
          <c:idx val="0"/>
          <c:order val="0"/>
          <c:spPr>
            <a:solidFill>
              <a:srgbClr val="3891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Sheet1!$F$1:$F$8</c:f>
              <c:strCache/>
            </c:strRef>
          </c:cat>
          <c:val>
            <c:numRef>
              <c:f>Sheet1!$G$1:$G$8</c:f>
              <c:numCache/>
            </c:numRef>
          </c:val>
          <c:shape val="box"/>
        </c:ser>
        <c:shape val="box"/>
        <c:axId val="8296884"/>
        <c:axId val="7563093"/>
      </c:bar3DChart>
      <c:catAx>
        <c:axId val="8296884"/>
        <c:scaling>
          <c:orientation val="minMax"/>
        </c:scaling>
        <c:axPos val="l"/>
        <c:delete val="0"/>
        <c:numFmt formatCode="General" sourceLinked="1"/>
        <c:majorTickMark val="out"/>
        <c:minorTickMark val="none"/>
        <c:tickLblPos val="nextTo"/>
        <c:spPr>
          <a:ln w="3175">
            <a:solidFill>
              <a:srgbClr val="808080"/>
            </a:solidFill>
          </a:ln>
        </c:spPr>
        <c:crossAx val="7563093"/>
        <c:crosses val="autoZero"/>
        <c:auto val="1"/>
        <c:lblOffset val="100"/>
        <c:tickLblSkip val="2"/>
        <c:noMultiLvlLbl val="0"/>
      </c:catAx>
      <c:valAx>
        <c:axId val="75630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9688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3"/>
      <c:rotY val="20"/>
      <c:depthPercent val="100"/>
      <c:rAngAx val="1"/>
    </c:view3D>
    <c:plotArea>
      <c:layout>
        <c:manualLayout>
          <c:xMode val="edge"/>
          <c:yMode val="edge"/>
          <c:x val="0.01725"/>
          <c:y val="0.04775"/>
          <c:w val="0.83925"/>
          <c:h val="0.89925"/>
        </c:manualLayout>
      </c:layout>
      <c:bar3DChart>
        <c:barDir val="col"/>
        <c:grouping val="clustered"/>
        <c:varyColors val="0"/>
        <c:ser>
          <c:idx val="0"/>
          <c:order val="0"/>
          <c:spPr>
            <a:solidFill>
              <a:srgbClr val="3891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Sheet1!$A$1:$A$6</c:f>
              <c:strCache/>
            </c:strRef>
          </c:cat>
          <c:val>
            <c:numRef>
              <c:f>Sheet1!$B$1:$B$6</c:f>
              <c:numCache/>
            </c:numRef>
          </c:val>
          <c:shape val="box"/>
        </c:ser>
        <c:shape val="box"/>
        <c:axId val="958974"/>
        <c:axId val="8630767"/>
      </c:bar3DChart>
      <c:catAx>
        <c:axId val="9589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630767"/>
        <c:crosses val="autoZero"/>
        <c:auto val="1"/>
        <c:lblOffset val="100"/>
        <c:tickLblSkip val="1"/>
        <c:noMultiLvlLbl val="0"/>
      </c:catAx>
      <c:valAx>
        <c:axId val="86307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8974"/>
        <c:crossesAt val="1"/>
        <c:crossBetween val="between"/>
        <c:dispUnits/>
      </c:valAx>
      <c:spPr>
        <a:noFill/>
        <a:ln>
          <a:noFill/>
        </a:ln>
      </c:spPr>
    </c:plotArea>
    <c:legend>
      <c:legendPos val="r"/>
      <c:layout>
        <c:manualLayout>
          <c:xMode val="edge"/>
          <c:yMode val="edge"/>
          <c:x val="0.81875"/>
          <c:y val="0.77025"/>
          <c:w val="0.16725"/>
          <c:h val="0.119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9"/>
      <c:rotY val="20"/>
      <c:depthPercent val="100"/>
      <c:rAngAx val="1"/>
    </c:view3D>
    <c:plotArea>
      <c:layout>
        <c:manualLayout>
          <c:xMode val="edge"/>
          <c:yMode val="edge"/>
          <c:x val="0.02"/>
          <c:y val="0.063"/>
          <c:w val="0.81425"/>
          <c:h val="0.868"/>
        </c:manualLayout>
      </c:layout>
      <c:bar3DChart>
        <c:barDir val="col"/>
        <c:grouping val="clustered"/>
        <c:varyColors val="0"/>
        <c:ser>
          <c:idx val="0"/>
          <c:order val="0"/>
          <c:spPr>
            <a:solidFill>
              <a:srgbClr val="3891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Sheet1!$A$8:$A$15</c:f>
              <c:strCache/>
            </c:strRef>
          </c:cat>
          <c:val>
            <c:numRef>
              <c:f>Sheet1!$B$8:$B$15</c:f>
              <c:numCache/>
            </c:numRef>
          </c:val>
          <c:shape val="box"/>
        </c:ser>
        <c:shape val="box"/>
        <c:axId val="10568040"/>
        <c:axId val="28003497"/>
      </c:bar3DChart>
      <c:catAx>
        <c:axId val="105680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003497"/>
        <c:crosses val="autoZero"/>
        <c:auto val="1"/>
        <c:lblOffset val="100"/>
        <c:tickLblSkip val="1"/>
        <c:noMultiLvlLbl val="0"/>
      </c:catAx>
      <c:valAx>
        <c:axId val="280034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68040"/>
        <c:crossesAt val="1"/>
        <c:crossBetween val="between"/>
        <c:dispUnits/>
      </c:valAx>
      <c:spPr>
        <a:noFill/>
        <a:ln>
          <a:noFill/>
        </a:ln>
      </c:spPr>
    </c:plotArea>
    <c:legend>
      <c:legendPos val="r"/>
      <c:layout>
        <c:manualLayout>
          <c:xMode val="edge"/>
          <c:yMode val="edge"/>
          <c:x val="0.79025"/>
          <c:y val="0.77225"/>
          <c:w val="0.1935"/>
          <c:h val="0.155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0"/>
      <c:rotY val="20"/>
      <c:depthPercent val="100"/>
      <c:rAngAx val="1"/>
    </c:view3D>
    <c:plotArea>
      <c:layout>
        <c:manualLayout>
          <c:xMode val="edge"/>
          <c:yMode val="edge"/>
          <c:x val="0.02125"/>
          <c:y val="0.063"/>
          <c:w val="0.811"/>
          <c:h val="0.868"/>
        </c:manualLayout>
      </c:layout>
      <c:bar3DChart>
        <c:barDir val="col"/>
        <c:grouping val="clustered"/>
        <c:varyColors val="0"/>
        <c:ser>
          <c:idx val="0"/>
          <c:order val="0"/>
          <c:spPr>
            <a:solidFill>
              <a:srgbClr val="3891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Sheet1!$A$17:$A$25</c:f>
              <c:strCache/>
            </c:strRef>
          </c:cat>
          <c:val>
            <c:numRef>
              <c:f>Sheet1!$B$17:$B$25</c:f>
              <c:numCache/>
            </c:numRef>
          </c:val>
          <c:shape val="box"/>
        </c:ser>
        <c:shape val="box"/>
        <c:axId val="50704882"/>
        <c:axId val="53690755"/>
      </c:bar3DChart>
      <c:catAx>
        <c:axId val="507048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690755"/>
        <c:crosses val="autoZero"/>
        <c:auto val="1"/>
        <c:lblOffset val="100"/>
        <c:tickLblSkip val="1"/>
        <c:noMultiLvlLbl val="0"/>
      </c:catAx>
      <c:valAx>
        <c:axId val="536907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04882"/>
        <c:crossesAt val="1"/>
        <c:crossBetween val="between"/>
        <c:dispUnits/>
      </c:valAx>
      <c:spPr>
        <a:noFill/>
        <a:ln>
          <a:noFill/>
        </a:ln>
      </c:spPr>
    </c:plotArea>
    <c:legend>
      <c:legendPos val="r"/>
      <c:layout>
        <c:manualLayout>
          <c:xMode val="edge"/>
          <c:yMode val="edge"/>
          <c:x val="0.789"/>
          <c:y val="0.77225"/>
          <c:w val="0.19625"/>
          <c:h val="0.155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21"/>
          <c:y val="0.0455"/>
          <c:w val="0.812"/>
          <c:h val="0.90475"/>
        </c:manualLayout>
      </c:layout>
      <c:bar3DChart>
        <c:barDir val="col"/>
        <c:grouping val="clustered"/>
        <c:varyColors val="0"/>
        <c:ser>
          <c:idx val="0"/>
          <c:order val="0"/>
          <c:spPr>
            <a:solidFill>
              <a:srgbClr val="3891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Sheet1!$A$27:$A$30</c:f>
              <c:strCache/>
            </c:strRef>
          </c:cat>
          <c:val>
            <c:numRef>
              <c:f>Sheet1!$B$27:$B$30</c:f>
              <c:numCache/>
            </c:numRef>
          </c:val>
          <c:shape val="box"/>
        </c:ser>
        <c:shape val="box"/>
        <c:axId val="13454748"/>
        <c:axId val="53983869"/>
      </c:bar3DChart>
      <c:catAx>
        <c:axId val="134547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3983869"/>
        <c:crosses val="autoZero"/>
        <c:auto val="1"/>
        <c:lblOffset val="100"/>
        <c:tickLblSkip val="1"/>
        <c:noMultiLvlLbl val="0"/>
      </c:catAx>
      <c:valAx>
        <c:axId val="539838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54748"/>
        <c:crossesAt val="1"/>
        <c:crossBetween val="between"/>
        <c:dispUnits/>
      </c:valAx>
      <c:spPr>
        <a:noFill/>
        <a:ln>
          <a:noFill/>
        </a:ln>
      </c:spPr>
    </c:plotArea>
    <c:legend>
      <c:legendPos val="r"/>
      <c:layout>
        <c:manualLayout>
          <c:xMode val="edge"/>
          <c:yMode val="edge"/>
          <c:x val="0.78975"/>
          <c:y val="0.53625"/>
          <c:w val="0.1955"/>
          <c:h val="0.113"/>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Skolas radīto atkritumu sadalījums</a:t>
            </a:r>
          </a:p>
        </c:rich>
      </c:tx>
      <c:layout>
        <c:manualLayout>
          <c:xMode val="factor"/>
          <c:yMode val="factor"/>
          <c:x val="-0.00125"/>
          <c:y val="-0.0135"/>
        </c:manualLayout>
      </c:layout>
      <c:spPr>
        <a:noFill/>
        <a:ln>
          <a:noFill/>
        </a:ln>
      </c:spPr>
    </c:title>
    <c:plotArea>
      <c:layout>
        <c:manualLayout>
          <c:xMode val="edge"/>
          <c:yMode val="edge"/>
          <c:x val="0.07275"/>
          <c:y val="0.104"/>
          <c:w val="0.74375"/>
          <c:h val="0.90325"/>
        </c:manualLayout>
      </c:layout>
      <c:barChart>
        <c:barDir val="bar"/>
        <c:grouping val="clustered"/>
        <c:varyColors val="0"/>
        <c:ser>
          <c:idx val="0"/>
          <c:order val="0"/>
          <c:tx>
            <c:strRef>
              <c:f>Diagramma!$B$7</c:f>
              <c:strCache>
                <c:ptCount val="1"/>
                <c:pt idx="0">
                  <c:v>Svars (kg nedēļā)</c:v>
                </c:pt>
              </c:strCache>
            </c:strRef>
          </c:tx>
          <c:spPr>
            <a:solidFill>
              <a:srgbClr val="3891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Diagramma!$A$9:$A$15</c:f>
              <c:strCache/>
            </c:strRef>
          </c:cat>
          <c:val>
            <c:numRef>
              <c:f>Diagramma!$B$9:$B$15</c:f>
              <c:numCache/>
            </c:numRef>
          </c:val>
        </c:ser>
        <c:ser>
          <c:idx val="1"/>
          <c:order val="1"/>
          <c:tx>
            <c:strRef>
              <c:f>Diagramma!$C$7</c:f>
              <c:strCache>
                <c:ptCount val="1"/>
                <c:pt idx="0">
                  <c:v>Tilpums (l nedēļā)</c:v>
                </c:pt>
              </c:strCache>
            </c:strRef>
          </c:tx>
          <c:spPr>
            <a:solidFill>
              <a:srgbClr val="FEB8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Diagramma!$A$9:$A$15</c:f>
              <c:strCache/>
            </c:strRef>
          </c:cat>
          <c:val>
            <c:numRef>
              <c:f>Diagramma!$C$9:$C$15</c:f>
              <c:numCache/>
            </c:numRef>
          </c:val>
        </c:ser>
        <c:gapWidth val="182"/>
        <c:axId val="16092774"/>
        <c:axId val="10617239"/>
      </c:barChart>
      <c:catAx>
        <c:axId val="16092774"/>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617239"/>
        <c:crosses val="autoZero"/>
        <c:auto val="1"/>
        <c:lblOffset val="100"/>
        <c:tickLblSkip val="1"/>
        <c:noMultiLvlLbl val="0"/>
      </c:catAx>
      <c:valAx>
        <c:axId val="10617239"/>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092774"/>
        <c:crossesAt val="1"/>
        <c:crossBetween val="between"/>
        <c:dispUnits/>
      </c:valAx>
      <c:spPr>
        <a:noFill/>
        <a:ln>
          <a:noFill/>
        </a:ln>
      </c:spPr>
    </c:plotArea>
    <c:legend>
      <c:legendPos val="r"/>
      <c:layout>
        <c:manualLayout>
          <c:xMode val="edge"/>
          <c:yMode val="edge"/>
          <c:x val="0.798"/>
          <c:y val="0.46425"/>
          <c:w val="0.197"/>
          <c:h val="0.11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47625</xdr:rowOff>
    </xdr:from>
    <xdr:to>
      <xdr:col>7</xdr:col>
      <xdr:colOff>476250</xdr:colOff>
      <xdr:row>22</xdr:row>
      <xdr:rowOff>85725</xdr:rowOff>
    </xdr:to>
    <xdr:graphicFrame>
      <xdr:nvGraphicFramePr>
        <xdr:cNvPr id="1" name="Chart 1"/>
        <xdr:cNvGraphicFramePr/>
      </xdr:nvGraphicFramePr>
      <xdr:xfrm>
        <a:off x="2524125" y="1828800"/>
        <a:ext cx="3686175" cy="1819275"/>
      </xdr:xfrm>
      <a:graphic>
        <a:graphicData uri="http://schemas.openxmlformats.org/drawingml/2006/chart">
          <c:chart xmlns:c="http://schemas.openxmlformats.org/drawingml/2006/chart" r:id="rId1"/>
        </a:graphicData>
      </a:graphic>
    </xdr:graphicFrame>
    <xdr:clientData/>
  </xdr:twoCellAnchor>
  <xdr:twoCellAnchor>
    <xdr:from>
      <xdr:col>15</xdr:col>
      <xdr:colOff>180975</xdr:colOff>
      <xdr:row>1</xdr:row>
      <xdr:rowOff>142875</xdr:rowOff>
    </xdr:from>
    <xdr:to>
      <xdr:col>21</xdr:col>
      <xdr:colOff>85725</xdr:colOff>
      <xdr:row>13</xdr:row>
      <xdr:rowOff>19050</xdr:rowOff>
    </xdr:to>
    <xdr:graphicFrame>
      <xdr:nvGraphicFramePr>
        <xdr:cNvPr id="2" name="Chart 2"/>
        <xdr:cNvGraphicFramePr/>
      </xdr:nvGraphicFramePr>
      <xdr:xfrm>
        <a:off x="12468225" y="304800"/>
        <a:ext cx="4819650" cy="1819275"/>
      </xdr:xfrm>
      <a:graphic>
        <a:graphicData uri="http://schemas.openxmlformats.org/drawingml/2006/chart">
          <c:chart xmlns:c="http://schemas.openxmlformats.org/drawingml/2006/chart" r:id="rId2"/>
        </a:graphicData>
      </a:graphic>
    </xdr:graphicFrame>
    <xdr:clientData/>
  </xdr:twoCellAnchor>
  <xdr:twoCellAnchor>
    <xdr:from>
      <xdr:col>15</xdr:col>
      <xdr:colOff>266700</xdr:colOff>
      <xdr:row>14</xdr:row>
      <xdr:rowOff>142875</xdr:rowOff>
    </xdr:from>
    <xdr:to>
      <xdr:col>20</xdr:col>
      <xdr:colOff>342900</xdr:colOff>
      <xdr:row>23</xdr:row>
      <xdr:rowOff>104775</xdr:rowOff>
    </xdr:to>
    <xdr:graphicFrame>
      <xdr:nvGraphicFramePr>
        <xdr:cNvPr id="3" name="Chart 3"/>
        <xdr:cNvGraphicFramePr/>
      </xdr:nvGraphicFramePr>
      <xdr:xfrm>
        <a:off x="12553950" y="2409825"/>
        <a:ext cx="4171950" cy="1419225"/>
      </xdr:xfrm>
      <a:graphic>
        <a:graphicData uri="http://schemas.openxmlformats.org/drawingml/2006/chart">
          <c:chart xmlns:c="http://schemas.openxmlformats.org/drawingml/2006/chart" r:id="rId3"/>
        </a:graphicData>
      </a:graphic>
    </xdr:graphicFrame>
    <xdr:clientData/>
  </xdr:twoCellAnchor>
  <xdr:twoCellAnchor>
    <xdr:from>
      <xdr:col>9</xdr:col>
      <xdr:colOff>800100</xdr:colOff>
      <xdr:row>1</xdr:row>
      <xdr:rowOff>114300</xdr:rowOff>
    </xdr:from>
    <xdr:to>
      <xdr:col>15</xdr:col>
      <xdr:colOff>0</xdr:colOff>
      <xdr:row>10</xdr:row>
      <xdr:rowOff>76200</xdr:rowOff>
    </xdr:to>
    <xdr:graphicFrame>
      <xdr:nvGraphicFramePr>
        <xdr:cNvPr id="4" name="Chart 4"/>
        <xdr:cNvGraphicFramePr/>
      </xdr:nvGraphicFramePr>
      <xdr:xfrm>
        <a:off x="8172450" y="276225"/>
        <a:ext cx="4114800" cy="1419225"/>
      </xdr:xfrm>
      <a:graphic>
        <a:graphicData uri="http://schemas.openxmlformats.org/drawingml/2006/chart">
          <c:chart xmlns:c="http://schemas.openxmlformats.org/drawingml/2006/chart" r:id="rId4"/>
        </a:graphicData>
      </a:graphic>
    </xdr:graphicFrame>
    <xdr:clientData/>
  </xdr:twoCellAnchor>
  <xdr:twoCellAnchor>
    <xdr:from>
      <xdr:col>9</xdr:col>
      <xdr:colOff>666750</xdr:colOff>
      <xdr:row>10</xdr:row>
      <xdr:rowOff>123825</xdr:rowOff>
    </xdr:from>
    <xdr:to>
      <xdr:col>14</xdr:col>
      <xdr:colOff>704850</xdr:colOff>
      <xdr:row>22</xdr:row>
      <xdr:rowOff>104775</xdr:rowOff>
    </xdr:to>
    <xdr:graphicFrame>
      <xdr:nvGraphicFramePr>
        <xdr:cNvPr id="5" name="Chart 5"/>
        <xdr:cNvGraphicFramePr/>
      </xdr:nvGraphicFramePr>
      <xdr:xfrm>
        <a:off x="8039100" y="1743075"/>
        <a:ext cx="4133850" cy="19240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1</xdr:row>
      <xdr:rowOff>104775</xdr:rowOff>
    </xdr:from>
    <xdr:to>
      <xdr:col>15</xdr:col>
      <xdr:colOff>504825</xdr:colOff>
      <xdr:row>17</xdr:row>
      <xdr:rowOff>9525</xdr:rowOff>
    </xdr:to>
    <xdr:graphicFrame>
      <xdr:nvGraphicFramePr>
        <xdr:cNvPr id="1" name="Diagramma 1"/>
        <xdr:cNvGraphicFramePr/>
      </xdr:nvGraphicFramePr>
      <xdr:xfrm>
        <a:off x="3600450" y="266700"/>
        <a:ext cx="6162675" cy="3981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Solstånd">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30"/>
  <sheetViews>
    <sheetView zoomScalePageLayoutView="0" workbookViewId="0" topLeftCell="A1">
      <selection activeCell="J27" sqref="J27"/>
    </sheetView>
  </sheetViews>
  <sheetFormatPr defaultColWidth="12.28125" defaultRowHeight="12.75"/>
  <sheetData>
    <row r="1" spans="1:7" ht="12.75">
      <c r="A1" s="3" t="s">
        <v>4</v>
      </c>
      <c r="B1">
        <v>168</v>
      </c>
      <c r="F1" t="s">
        <v>30</v>
      </c>
      <c r="G1" s="2">
        <v>178</v>
      </c>
    </row>
    <row r="2" spans="1:27" ht="12.75">
      <c r="A2" s="4" t="s">
        <v>3</v>
      </c>
      <c r="B2" s="8">
        <v>130</v>
      </c>
      <c r="C2" s="8"/>
      <c r="D2" s="8"/>
      <c r="E2" s="8"/>
      <c r="F2" s="8" t="s">
        <v>31</v>
      </c>
      <c r="G2" s="8">
        <v>70</v>
      </c>
      <c r="H2" s="8"/>
      <c r="I2" s="8"/>
      <c r="J2" s="8"/>
      <c r="K2" s="8"/>
      <c r="L2" s="8"/>
      <c r="M2" s="8"/>
      <c r="N2" s="8"/>
      <c r="O2" s="8"/>
      <c r="P2" s="8"/>
      <c r="Q2" s="8"/>
      <c r="R2" s="8"/>
      <c r="S2" s="8"/>
      <c r="T2" s="8"/>
      <c r="U2" s="8"/>
      <c r="V2" s="8"/>
      <c r="W2" s="8"/>
      <c r="X2" s="8"/>
      <c r="Y2" s="8"/>
      <c r="Z2" s="8"/>
      <c r="AA2" s="8"/>
    </row>
    <row r="3" spans="1:7" ht="12.75">
      <c r="A3" s="4" t="s">
        <v>6</v>
      </c>
      <c r="B3">
        <v>113</v>
      </c>
      <c r="F3" t="s">
        <v>2</v>
      </c>
      <c r="G3">
        <v>264</v>
      </c>
    </row>
    <row r="4" spans="1:7" ht="12.75">
      <c r="A4" s="4" t="s">
        <v>5</v>
      </c>
      <c r="B4">
        <v>284</v>
      </c>
      <c r="F4" t="s">
        <v>32</v>
      </c>
      <c r="G4">
        <v>113</v>
      </c>
    </row>
    <row r="5" spans="1:7" ht="12.75">
      <c r="A5" s="4" t="s">
        <v>7</v>
      </c>
      <c r="B5">
        <v>145</v>
      </c>
      <c r="F5" t="s">
        <v>33</v>
      </c>
      <c r="G5">
        <v>65</v>
      </c>
    </row>
    <row r="6" spans="1:7" ht="12.75">
      <c r="A6" s="4" t="s">
        <v>8</v>
      </c>
      <c r="B6">
        <v>547</v>
      </c>
      <c r="F6" t="s">
        <v>34</v>
      </c>
      <c r="G6">
        <v>462</v>
      </c>
    </row>
    <row r="7" spans="6:7" ht="12.75">
      <c r="F7" t="s">
        <v>35</v>
      </c>
      <c r="G7">
        <v>115</v>
      </c>
    </row>
    <row r="8" spans="1:7" ht="12.75">
      <c r="A8" s="5" t="s">
        <v>9</v>
      </c>
      <c r="B8">
        <v>109</v>
      </c>
      <c r="F8" t="s">
        <v>36</v>
      </c>
      <c r="G8">
        <v>96</v>
      </c>
    </row>
    <row r="9" spans="1:2" ht="12.75">
      <c r="A9" s="5" t="s">
        <v>10</v>
      </c>
      <c r="B9">
        <v>141</v>
      </c>
    </row>
    <row r="10" spans="1:2" ht="12.75">
      <c r="A10" s="5" t="s">
        <v>11</v>
      </c>
      <c r="B10">
        <v>163</v>
      </c>
    </row>
    <row r="11" spans="1:2" ht="12.75">
      <c r="A11" s="5" t="s">
        <v>12</v>
      </c>
      <c r="B11">
        <v>189</v>
      </c>
    </row>
    <row r="12" spans="1:2" ht="12.75">
      <c r="A12" s="5" t="s">
        <v>13</v>
      </c>
      <c r="B12">
        <v>224</v>
      </c>
    </row>
    <row r="13" spans="1:2" ht="12.75">
      <c r="A13" s="5" t="s">
        <v>14</v>
      </c>
      <c r="B13">
        <v>76</v>
      </c>
    </row>
    <row r="14" spans="1:2" ht="12.75">
      <c r="A14" s="5" t="s">
        <v>15</v>
      </c>
      <c r="B14">
        <v>39</v>
      </c>
    </row>
    <row r="15" spans="1:2" ht="12.75">
      <c r="A15" s="5" t="s">
        <v>16</v>
      </c>
      <c r="B15">
        <v>50</v>
      </c>
    </row>
    <row r="17" spans="1:2" ht="12.75">
      <c r="A17" s="6" t="s">
        <v>17</v>
      </c>
      <c r="B17">
        <v>121</v>
      </c>
    </row>
    <row r="18" spans="1:2" ht="12.75">
      <c r="A18" s="6" t="s">
        <v>18</v>
      </c>
      <c r="B18">
        <v>54</v>
      </c>
    </row>
    <row r="19" spans="1:2" ht="12.75">
      <c r="A19" s="6" t="s">
        <v>19</v>
      </c>
      <c r="B19">
        <v>264</v>
      </c>
    </row>
    <row r="20" spans="1:2" ht="12.75">
      <c r="A20" s="6" t="s">
        <v>20</v>
      </c>
      <c r="B20">
        <v>65</v>
      </c>
    </row>
    <row r="21" spans="1:2" ht="12.75">
      <c r="A21" s="6" t="s">
        <v>21</v>
      </c>
      <c r="B21">
        <v>145</v>
      </c>
    </row>
    <row r="22" spans="1:2" ht="12.75">
      <c r="A22" s="6" t="s">
        <v>22</v>
      </c>
      <c r="B22">
        <v>61</v>
      </c>
    </row>
    <row r="23" spans="1:2" ht="12.75">
      <c r="A23" s="6" t="s">
        <v>23</v>
      </c>
      <c r="B23">
        <v>570</v>
      </c>
    </row>
    <row r="24" spans="1:2" ht="12.75">
      <c r="A24" s="6" t="s">
        <v>24</v>
      </c>
      <c r="B24">
        <v>87</v>
      </c>
    </row>
    <row r="25" spans="1:2" ht="12.75">
      <c r="A25" s="6" t="s">
        <v>28</v>
      </c>
      <c r="B25">
        <v>230</v>
      </c>
    </row>
    <row r="27" spans="1:2" ht="12.75">
      <c r="A27" s="7" t="s">
        <v>25</v>
      </c>
      <c r="B27">
        <v>217</v>
      </c>
    </row>
    <row r="28" spans="1:2" ht="12.75">
      <c r="A28" s="7" t="s">
        <v>29</v>
      </c>
      <c r="B28">
        <v>118</v>
      </c>
    </row>
    <row r="29" spans="1:2" ht="12.75">
      <c r="A29" s="7" t="s">
        <v>26</v>
      </c>
      <c r="B29">
        <v>112</v>
      </c>
    </row>
    <row r="30" spans="1:2" ht="12.75">
      <c r="A30" s="7" t="s">
        <v>27</v>
      </c>
      <c r="B30">
        <v>136</v>
      </c>
    </row>
  </sheetData>
  <sheetProtection/>
  <printOptions/>
  <pageMargins left="0.75" right="0.75" top="1" bottom="1"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M23"/>
  <sheetViews>
    <sheetView zoomScale="70" zoomScaleNormal="70" zoomScaleSheetLayoutView="80" zoomScalePageLayoutView="0" workbookViewId="0" topLeftCell="A4">
      <selection activeCell="C7" sqref="C7"/>
    </sheetView>
  </sheetViews>
  <sheetFormatPr defaultColWidth="9.140625" defaultRowHeight="12.75"/>
  <cols>
    <col min="1" max="1" width="13.140625" style="198" customWidth="1"/>
    <col min="2" max="2" width="42.421875" style="181" customWidth="1"/>
    <col min="3" max="3" width="7.7109375" style="82" customWidth="1"/>
    <col min="4" max="4" width="8.7109375" style="82" customWidth="1"/>
    <col min="5" max="5" width="43.140625" style="82" customWidth="1"/>
    <col min="6" max="6" width="9.28125" style="181" customWidth="1"/>
    <col min="7" max="7" width="10.28125" style="181" customWidth="1"/>
    <col min="8" max="8" width="53.7109375" style="82" customWidth="1"/>
    <col min="9" max="16384" width="8.8515625" style="82" customWidth="1"/>
  </cols>
  <sheetData>
    <row r="1" spans="1:8" ht="32.25" customHeight="1">
      <c r="A1" s="109"/>
      <c r="B1" s="305" t="s">
        <v>58</v>
      </c>
      <c r="C1" s="305"/>
      <c r="D1" s="305"/>
      <c r="E1" s="306"/>
      <c r="F1" s="306"/>
      <c r="G1" s="306"/>
      <c r="H1" s="111"/>
    </row>
    <row r="2" spans="1:8" ht="67.5" customHeight="1">
      <c r="A2" s="110" t="s">
        <v>170</v>
      </c>
      <c r="B2" s="110" t="s">
        <v>155</v>
      </c>
      <c r="C2" s="89" t="s">
        <v>37</v>
      </c>
      <c r="D2" s="113" t="s">
        <v>96</v>
      </c>
      <c r="E2" s="110" t="s">
        <v>156</v>
      </c>
      <c r="F2" s="89" t="s">
        <v>37</v>
      </c>
      <c r="G2" s="89" t="s">
        <v>95</v>
      </c>
      <c r="H2" s="114" t="s">
        <v>113</v>
      </c>
    </row>
    <row r="3" spans="1:11" ht="129" customHeight="1">
      <c r="A3" s="203" t="s">
        <v>39</v>
      </c>
      <c r="B3" s="115" t="s">
        <v>141</v>
      </c>
      <c r="C3" s="154"/>
      <c r="D3" s="184"/>
      <c r="E3" s="118" t="s">
        <v>87</v>
      </c>
      <c r="F3" s="314" t="s">
        <v>124</v>
      </c>
      <c r="G3" s="315"/>
      <c r="H3" s="156"/>
      <c r="I3" s="307"/>
      <c r="J3" s="308"/>
      <c r="K3" s="308"/>
    </row>
    <row r="4" spans="1:8" ht="100.5" customHeight="1">
      <c r="A4" s="159" t="s">
        <v>0</v>
      </c>
      <c r="B4" s="120" t="s">
        <v>144</v>
      </c>
      <c r="C4" s="158"/>
      <c r="D4" s="185"/>
      <c r="E4" s="123" t="s">
        <v>75</v>
      </c>
      <c r="F4" s="315"/>
      <c r="G4" s="315"/>
      <c r="H4" s="160"/>
    </row>
    <row r="5" spans="1:9" ht="71.25" customHeight="1">
      <c r="A5" s="204" t="s">
        <v>40</v>
      </c>
      <c r="B5" s="125" t="s">
        <v>133</v>
      </c>
      <c r="C5" s="161"/>
      <c r="D5" s="186"/>
      <c r="E5" s="128" t="s">
        <v>76</v>
      </c>
      <c r="F5" s="315"/>
      <c r="G5" s="315"/>
      <c r="H5" s="163"/>
      <c r="I5" s="187"/>
    </row>
    <row r="6" spans="1:8" ht="82.5">
      <c r="A6" s="205" t="s">
        <v>1</v>
      </c>
      <c r="B6" s="130" t="s">
        <v>134</v>
      </c>
      <c r="C6" s="165"/>
      <c r="D6" s="188"/>
      <c r="E6" s="133" t="s">
        <v>142</v>
      </c>
      <c r="F6" s="315"/>
      <c r="G6" s="315"/>
      <c r="H6" s="163"/>
    </row>
    <row r="7" spans="1:8" ht="52.5" customHeight="1">
      <c r="A7" s="309" t="s">
        <v>42</v>
      </c>
      <c r="B7" s="134" t="s">
        <v>118</v>
      </c>
      <c r="C7" s="189"/>
      <c r="D7" s="190"/>
      <c r="E7" s="279" t="s">
        <v>123</v>
      </c>
      <c r="F7" s="279"/>
      <c r="G7" s="279"/>
      <c r="H7" s="191"/>
    </row>
    <row r="8" spans="1:12" ht="55.5" customHeight="1">
      <c r="A8" s="309"/>
      <c r="B8" s="138" t="s">
        <v>44</v>
      </c>
      <c r="C8" s="297" t="s">
        <v>145</v>
      </c>
      <c r="D8" s="298"/>
      <c r="E8" s="298"/>
      <c r="F8" s="298"/>
      <c r="G8" s="299"/>
      <c r="H8" s="192"/>
      <c r="I8" s="307"/>
      <c r="J8" s="308"/>
      <c r="K8" s="308"/>
      <c r="L8" s="308"/>
    </row>
    <row r="9" spans="1:8" ht="64.5" customHeight="1">
      <c r="A9" s="310" t="s">
        <v>148</v>
      </c>
      <c r="B9" s="311"/>
      <c r="C9" s="312" t="s">
        <v>37</v>
      </c>
      <c r="D9" s="313"/>
      <c r="E9" s="168" t="s">
        <v>45</v>
      </c>
      <c r="F9" s="265" t="s">
        <v>114</v>
      </c>
      <c r="G9" s="265"/>
      <c r="H9" s="163"/>
    </row>
    <row r="10" spans="1:8" ht="29.25" customHeight="1">
      <c r="A10" s="260" t="s">
        <v>50</v>
      </c>
      <c r="B10" s="261"/>
      <c r="C10" s="317"/>
      <c r="D10" s="318"/>
      <c r="E10" s="169" t="s">
        <v>47</v>
      </c>
      <c r="F10" s="265"/>
      <c r="G10" s="265"/>
      <c r="H10" s="163"/>
    </row>
    <row r="11" spans="1:8" ht="27" customHeight="1">
      <c r="A11" s="260" t="s">
        <v>167</v>
      </c>
      <c r="B11" s="261"/>
      <c r="C11" s="317"/>
      <c r="D11" s="318"/>
      <c r="E11" s="168" t="s">
        <v>46</v>
      </c>
      <c r="F11" s="265"/>
      <c r="G11" s="265"/>
      <c r="H11" s="163"/>
    </row>
    <row r="12" spans="1:8" ht="13.5">
      <c r="A12" s="260" t="s">
        <v>48</v>
      </c>
      <c r="B12" s="261"/>
      <c r="C12" s="317"/>
      <c r="D12" s="318"/>
      <c r="E12" s="142"/>
      <c r="F12" s="143"/>
      <c r="G12" s="143"/>
      <c r="H12" s="179"/>
    </row>
    <row r="13" spans="1:13" ht="26.25" customHeight="1">
      <c r="A13" s="260" t="s">
        <v>49</v>
      </c>
      <c r="B13" s="261"/>
      <c r="C13" s="319"/>
      <c r="D13" s="320"/>
      <c r="E13" s="302"/>
      <c r="F13" s="302"/>
      <c r="G13" s="145"/>
      <c r="H13" s="195"/>
      <c r="I13" s="196"/>
      <c r="J13" s="196"/>
      <c r="K13" s="195"/>
      <c r="L13" s="196"/>
      <c r="M13" s="102"/>
    </row>
    <row r="14" spans="1:13" ht="48" customHeight="1">
      <c r="A14" s="260" t="s">
        <v>51</v>
      </c>
      <c r="B14" s="261"/>
      <c r="C14" s="317"/>
      <c r="D14" s="318"/>
      <c r="E14" s="302"/>
      <c r="F14" s="302"/>
      <c r="G14" s="145"/>
      <c r="H14" s="100"/>
      <c r="I14" s="102"/>
      <c r="J14" s="102"/>
      <c r="K14" s="102"/>
      <c r="L14" s="102"/>
      <c r="M14" s="102"/>
    </row>
    <row r="15" spans="1:7" ht="15" customHeight="1">
      <c r="A15" s="260" t="s">
        <v>52</v>
      </c>
      <c r="B15" s="261"/>
      <c r="C15" s="317"/>
      <c r="D15" s="318"/>
      <c r="E15" s="302"/>
      <c r="F15" s="302"/>
      <c r="G15" s="145"/>
    </row>
    <row r="16" spans="1:8" ht="15" customHeight="1">
      <c r="A16" s="260" t="s">
        <v>55</v>
      </c>
      <c r="B16" s="261"/>
      <c r="C16" s="317"/>
      <c r="D16" s="318"/>
      <c r="E16" s="302"/>
      <c r="F16" s="302"/>
      <c r="G16" s="145"/>
      <c r="H16" s="149"/>
    </row>
    <row r="17" spans="1:11" ht="28.5" customHeight="1">
      <c r="A17" s="300" t="s">
        <v>88</v>
      </c>
      <c r="B17" s="300"/>
      <c r="C17" s="301">
        <f>SUM(C10:D16,C3:C7)</f>
        <v>0</v>
      </c>
      <c r="D17" s="301"/>
      <c r="E17" s="302"/>
      <c r="F17" s="302"/>
      <c r="G17" s="145"/>
      <c r="H17" s="302"/>
      <c r="I17" s="302"/>
      <c r="J17" s="302"/>
      <c r="K17" s="302"/>
    </row>
    <row r="18" spans="1:7" ht="35.25" customHeight="1">
      <c r="A18" s="300" t="s">
        <v>103</v>
      </c>
      <c r="B18" s="300"/>
      <c r="C18" s="301">
        <f>SUM(D3:D7)</f>
        <v>0</v>
      </c>
      <c r="D18" s="301"/>
      <c r="E18" s="179"/>
      <c r="F18" s="180"/>
      <c r="G18" s="180"/>
    </row>
    <row r="19" spans="1:8" ht="26.25" customHeight="1">
      <c r="A19" s="294" t="s">
        <v>56</v>
      </c>
      <c r="B19" s="294"/>
      <c r="C19" s="327"/>
      <c r="D19" s="328"/>
      <c r="F19" s="96"/>
      <c r="G19" s="96"/>
      <c r="H19" s="96"/>
    </row>
    <row r="20" spans="1:4" ht="12.75">
      <c r="A20" s="197"/>
      <c r="B20" s="180"/>
      <c r="C20" s="179"/>
      <c r="D20" s="179"/>
    </row>
    <row r="21" ht="15">
      <c r="B21" s="187"/>
    </row>
    <row r="22" ht="15">
      <c r="B22" s="199"/>
    </row>
    <row r="23" ht="12.75">
      <c r="B23" s="96"/>
    </row>
  </sheetData>
  <sheetProtection password="9211" sheet="1"/>
  <mergeCells count="32">
    <mergeCell ref="A19:B19"/>
    <mergeCell ref="C19:D19"/>
    <mergeCell ref="C16:D16"/>
    <mergeCell ref="A17:B17"/>
    <mergeCell ref="C17:D17"/>
    <mergeCell ref="H17:K17"/>
    <mergeCell ref="A18:B18"/>
    <mergeCell ref="C18:D18"/>
    <mergeCell ref="A12:B12"/>
    <mergeCell ref="C12:D12"/>
    <mergeCell ref="A13:B13"/>
    <mergeCell ref="C13:D13"/>
    <mergeCell ref="E13:F17"/>
    <mergeCell ref="A14:B14"/>
    <mergeCell ref="C14:D14"/>
    <mergeCell ref="A15:B15"/>
    <mergeCell ref="C15:D15"/>
    <mergeCell ref="A16:B16"/>
    <mergeCell ref="A9:B9"/>
    <mergeCell ref="C9:D9"/>
    <mergeCell ref="F9:G11"/>
    <mergeCell ref="A10:B10"/>
    <mergeCell ref="C10:D10"/>
    <mergeCell ref="A11:B11"/>
    <mergeCell ref="C11:D11"/>
    <mergeCell ref="B1:G1"/>
    <mergeCell ref="F3:G6"/>
    <mergeCell ref="I3:K3"/>
    <mergeCell ref="A7:A8"/>
    <mergeCell ref="E7:G7"/>
    <mergeCell ref="C8:G8"/>
    <mergeCell ref="I8:L8"/>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24"/>
  <sheetViews>
    <sheetView view="pageBreakPreview" zoomScale="70" zoomScaleNormal="80" zoomScaleSheetLayoutView="70" zoomScalePageLayoutView="0" workbookViewId="0" topLeftCell="A1">
      <selection activeCell="G10" sqref="G10:H12"/>
    </sheetView>
  </sheetViews>
  <sheetFormatPr defaultColWidth="9.140625" defaultRowHeight="12.75"/>
  <cols>
    <col min="1" max="1" width="11.28125" style="82" customWidth="1"/>
    <col min="2" max="2" width="37.7109375" style="181" customWidth="1"/>
    <col min="3" max="3" width="4.00390625" style="82" customWidth="1"/>
    <col min="4" max="4" width="5.28125" style="82" customWidth="1"/>
    <col min="5" max="5" width="9.140625" style="82" customWidth="1"/>
    <col min="6" max="6" width="43.140625" style="82" customWidth="1"/>
    <col min="7" max="7" width="8.7109375" style="181" customWidth="1"/>
    <col min="8" max="8" width="10.00390625" style="181" customWidth="1"/>
    <col min="9" max="9" width="54.7109375" style="82" customWidth="1"/>
    <col min="10" max="16384" width="8.8515625" style="82" customWidth="1"/>
  </cols>
  <sheetData>
    <row r="1" spans="1:9" ht="32.25" customHeight="1">
      <c r="A1" s="152"/>
      <c r="B1" s="270" t="s">
        <v>53</v>
      </c>
      <c r="C1" s="271"/>
      <c r="D1" s="271"/>
      <c r="E1" s="271"/>
      <c r="F1" s="271"/>
      <c r="G1" s="271"/>
      <c r="H1" s="271"/>
      <c r="I1" s="111"/>
    </row>
    <row r="2" spans="1:9" ht="57.75" customHeight="1">
      <c r="A2" s="89" t="s">
        <v>170</v>
      </c>
      <c r="B2" s="153" t="s">
        <v>115</v>
      </c>
      <c r="C2" s="265" t="s">
        <v>37</v>
      </c>
      <c r="D2" s="265"/>
      <c r="E2" s="89" t="s">
        <v>95</v>
      </c>
      <c r="F2" s="153" t="s">
        <v>157</v>
      </c>
      <c r="G2" s="89" t="s">
        <v>37</v>
      </c>
      <c r="H2" s="89" t="s">
        <v>96</v>
      </c>
      <c r="I2" s="114" t="s">
        <v>86</v>
      </c>
    </row>
    <row r="3" spans="1:13" ht="123">
      <c r="A3" s="154" t="s">
        <v>39</v>
      </c>
      <c r="B3" s="115" t="s">
        <v>57</v>
      </c>
      <c r="C3" s="272"/>
      <c r="D3" s="272"/>
      <c r="E3" s="154"/>
      <c r="F3" s="118" t="s">
        <v>87</v>
      </c>
      <c r="G3" s="155"/>
      <c r="H3" s="155"/>
      <c r="I3" s="156"/>
      <c r="J3" s="273"/>
      <c r="K3" s="274"/>
      <c r="L3" s="274"/>
      <c r="M3" s="157"/>
    </row>
    <row r="4" spans="1:13" ht="82.5">
      <c r="A4" s="158" t="s">
        <v>0</v>
      </c>
      <c r="B4" s="120" t="s">
        <v>140</v>
      </c>
      <c r="C4" s="266"/>
      <c r="D4" s="266"/>
      <c r="E4" s="158"/>
      <c r="F4" s="123" t="s">
        <v>75</v>
      </c>
      <c r="G4" s="159"/>
      <c r="H4" s="159"/>
      <c r="I4" s="160"/>
      <c r="J4" s="157"/>
      <c r="K4" s="157"/>
      <c r="L4" s="157"/>
      <c r="M4" s="157"/>
    </row>
    <row r="5" spans="1:13" ht="54.75">
      <c r="A5" s="161" t="s">
        <v>40</v>
      </c>
      <c r="B5" s="125" t="s">
        <v>41</v>
      </c>
      <c r="C5" s="267"/>
      <c r="D5" s="267"/>
      <c r="E5" s="161"/>
      <c r="F5" s="128" t="s">
        <v>76</v>
      </c>
      <c r="G5" s="162"/>
      <c r="H5" s="162"/>
      <c r="I5" s="163"/>
      <c r="J5" s="164"/>
      <c r="K5" s="157"/>
      <c r="L5" s="157"/>
      <c r="M5" s="157"/>
    </row>
    <row r="6" spans="1:13" ht="69">
      <c r="A6" s="165" t="s">
        <v>1</v>
      </c>
      <c r="B6" s="130" t="s">
        <v>43</v>
      </c>
      <c r="C6" s="268"/>
      <c r="D6" s="268"/>
      <c r="E6" s="165"/>
      <c r="F6" s="131" t="s">
        <v>142</v>
      </c>
      <c r="G6" s="166"/>
      <c r="H6" s="166"/>
      <c r="I6" s="163"/>
      <c r="J6" s="157"/>
      <c r="K6" s="157"/>
      <c r="L6" s="157"/>
      <c r="M6" s="157"/>
    </row>
    <row r="7" spans="1:13" ht="102" customHeight="1">
      <c r="A7" s="283" t="s">
        <v>42</v>
      </c>
      <c r="B7" s="138" t="s">
        <v>139</v>
      </c>
      <c r="C7" s="316"/>
      <c r="D7" s="316"/>
      <c r="E7" s="222"/>
      <c r="F7" s="279" t="s">
        <v>117</v>
      </c>
      <c r="G7" s="279"/>
      <c r="H7" s="279"/>
      <c r="I7" s="280"/>
      <c r="J7" s="157"/>
      <c r="K7" s="157"/>
      <c r="L7" s="157"/>
      <c r="M7" s="157"/>
    </row>
    <row r="8" spans="1:13" ht="57" customHeight="1">
      <c r="A8" s="284"/>
      <c r="B8" s="134" t="s">
        <v>116</v>
      </c>
      <c r="C8" s="316"/>
      <c r="D8" s="316"/>
      <c r="E8" s="222"/>
      <c r="F8" s="279"/>
      <c r="G8" s="279"/>
      <c r="H8" s="279"/>
      <c r="I8" s="281"/>
      <c r="J8" s="157"/>
      <c r="K8" s="157"/>
      <c r="L8" s="157"/>
      <c r="M8" s="157"/>
    </row>
    <row r="9" spans="1:13" ht="55.5" customHeight="1">
      <c r="A9" s="285"/>
      <c r="B9" s="138" t="s">
        <v>44</v>
      </c>
      <c r="C9" s="264" t="s">
        <v>145</v>
      </c>
      <c r="D9" s="264"/>
      <c r="E9" s="264"/>
      <c r="F9" s="264"/>
      <c r="G9" s="264"/>
      <c r="H9" s="264"/>
      <c r="I9" s="282"/>
      <c r="J9" s="273"/>
      <c r="K9" s="274"/>
      <c r="L9" s="274"/>
      <c r="M9" s="274"/>
    </row>
    <row r="10" spans="1:13" ht="64.5" customHeight="1">
      <c r="A10" s="275" t="s">
        <v>54</v>
      </c>
      <c r="B10" s="276"/>
      <c r="C10" s="286" t="s">
        <v>37</v>
      </c>
      <c r="D10" s="286"/>
      <c r="E10" s="286"/>
      <c r="F10" s="168" t="s">
        <v>45</v>
      </c>
      <c r="G10" s="89"/>
      <c r="H10" s="89"/>
      <c r="I10" s="163"/>
      <c r="J10" s="157"/>
      <c r="K10" s="157"/>
      <c r="L10" s="157"/>
      <c r="M10" s="157"/>
    </row>
    <row r="11" spans="1:13" ht="30" customHeight="1">
      <c r="A11" s="260" t="s">
        <v>50</v>
      </c>
      <c r="B11" s="261"/>
      <c r="C11" s="269"/>
      <c r="D11" s="269"/>
      <c r="E11" s="269"/>
      <c r="F11" s="169" t="s">
        <v>47</v>
      </c>
      <c r="G11" s="89"/>
      <c r="H11" s="89"/>
      <c r="I11" s="163"/>
      <c r="J11" s="157"/>
      <c r="K11" s="157"/>
      <c r="L11" s="157"/>
      <c r="M11" s="157"/>
    </row>
    <row r="12" spans="1:13" ht="27" customHeight="1">
      <c r="A12" s="260" t="s">
        <v>167</v>
      </c>
      <c r="B12" s="261"/>
      <c r="C12" s="262"/>
      <c r="D12" s="263"/>
      <c r="E12" s="287"/>
      <c r="F12" s="168" t="s">
        <v>46</v>
      </c>
      <c r="G12" s="89"/>
      <c r="H12" s="89"/>
      <c r="I12" s="163"/>
      <c r="J12" s="157"/>
      <c r="K12" s="157"/>
      <c r="L12" s="157"/>
      <c r="M12" s="157"/>
    </row>
    <row r="13" spans="1:13" ht="13.5">
      <c r="A13" s="260" t="s">
        <v>48</v>
      </c>
      <c r="B13" s="261"/>
      <c r="C13" s="288"/>
      <c r="D13" s="289"/>
      <c r="E13" s="289"/>
      <c r="F13" s="157"/>
      <c r="G13" s="143"/>
      <c r="H13" s="143"/>
      <c r="I13" s="170"/>
      <c r="J13" s="157"/>
      <c r="K13" s="157"/>
      <c r="L13" s="157"/>
      <c r="M13" s="157"/>
    </row>
    <row r="14" spans="1:14" ht="26.25" customHeight="1">
      <c r="A14" s="260" t="s">
        <v>49</v>
      </c>
      <c r="B14" s="261"/>
      <c r="C14" s="303"/>
      <c r="D14" s="304"/>
      <c r="E14" s="304"/>
      <c r="F14" s="143"/>
      <c r="G14" s="143"/>
      <c r="H14" s="171"/>
      <c r="I14" s="172"/>
      <c r="J14" s="173"/>
      <c r="K14" s="173"/>
      <c r="L14" s="174"/>
      <c r="M14" s="173"/>
      <c r="N14" s="102"/>
    </row>
    <row r="15" spans="1:14" ht="45.75" customHeight="1">
      <c r="A15" s="260" t="s">
        <v>51</v>
      </c>
      <c r="B15" s="261"/>
      <c r="C15" s="262"/>
      <c r="D15" s="263"/>
      <c r="E15" s="263"/>
      <c r="F15" s="143"/>
      <c r="G15" s="143"/>
      <c r="H15" s="171"/>
      <c r="I15" s="175"/>
      <c r="J15" s="173"/>
      <c r="K15" s="173"/>
      <c r="L15" s="173"/>
      <c r="M15" s="173"/>
      <c r="N15" s="102"/>
    </row>
    <row r="16" spans="1:13" ht="15" customHeight="1">
      <c r="A16" s="260" t="s">
        <v>52</v>
      </c>
      <c r="B16" s="261"/>
      <c r="C16" s="262"/>
      <c r="D16" s="263"/>
      <c r="E16" s="263"/>
      <c r="F16" s="143"/>
      <c r="G16" s="143"/>
      <c r="H16" s="171"/>
      <c r="I16" s="170"/>
      <c r="J16" s="157"/>
      <c r="K16" s="157"/>
      <c r="L16" s="157"/>
      <c r="M16" s="157"/>
    </row>
    <row r="17" spans="1:13" ht="15" customHeight="1">
      <c r="A17" s="260" t="s">
        <v>55</v>
      </c>
      <c r="B17" s="261"/>
      <c r="C17" s="262"/>
      <c r="D17" s="263"/>
      <c r="E17" s="263"/>
      <c r="F17" s="143"/>
      <c r="G17" s="143"/>
      <c r="H17" s="171"/>
      <c r="I17" s="176"/>
      <c r="J17" s="157"/>
      <c r="K17" s="157"/>
      <c r="L17" s="157"/>
      <c r="M17" s="157"/>
    </row>
    <row r="18" spans="1:13" ht="22.5" customHeight="1">
      <c r="A18" s="277" t="s">
        <v>121</v>
      </c>
      <c r="B18" s="277"/>
      <c r="C18" s="291">
        <f>SUM(C11:D17,C3:C8,G3:G6,G10:G12)</f>
        <v>0</v>
      </c>
      <c r="D18" s="291"/>
      <c r="E18" s="177"/>
      <c r="F18" s="143"/>
      <c r="G18" s="143"/>
      <c r="H18" s="171"/>
      <c r="I18" s="278"/>
      <c r="J18" s="278"/>
      <c r="K18" s="278"/>
      <c r="L18" s="278"/>
      <c r="M18" s="157"/>
    </row>
    <row r="19" spans="1:8" ht="18" customHeight="1">
      <c r="A19" s="277" t="s">
        <v>122</v>
      </c>
      <c r="B19" s="277"/>
      <c r="C19" s="291">
        <f>SUM(E3:E8,H3:H6,H10:H12)</f>
        <v>0</v>
      </c>
      <c r="D19" s="291"/>
      <c r="E19" s="178"/>
      <c r="F19" s="179"/>
      <c r="G19" s="180"/>
      <c r="H19" s="180"/>
    </row>
    <row r="20" spans="1:9" ht="31.5" customHeight="1">
      <c r="A20" s="290" t="s">
        <v>119</v>
      </c>
      <c r="B20" s="290"/>
      <c r="C20" s="292">
        <f>SUM(C3:C8,C11:D17)</f>
        <v>0</v>
      </c>
      <c r="D20" s="292"/>
      <c r="E20" s="178"/>
      <c r="G20" s="96"/>
      <c r="H20" s="96"/>
      <c r="I20" s="96"/>
    </row>
    <row r="21" spans="1:5" ht="38.25" customHeight="1">
      <c r="A21" s="277" t="s">
        <v>120</v>
      </c>
      <c r="B21" s="277"/>
      <c r="C21" s="323">
        <f>SUM(E3:E8)</f>
        <v>0</v>
      </c>
      <c r="D21" s="323"/>
      <c r="E21" s="178"/>
    </row>
    <row r="22" spans="1:5" ht="15" customHeight="1">
      <c r="A22" s="290" t="s">
        <v>56</v>
      </c>
      <c r="B22" s="290"/>
      <c r="C22" s="329"/>
      <c r="D22" s="330"/>
      <c r="E22" s="331"/>
    </row>
    <row r="23" ht="15">
      <c r="B23" s="199"/>
    </row>
    <row r="24" ht="12.75">
      <c r="B24" s="96"/>
    </row>
  </sheetData>
  <sheetProtection password="9211" sheet="1"/>
  <mergeCells count="41">
    <mergeCell ref="A22:B22"/>
    <mergeCell ref="I18:L18"/>
    <mergeCell ref="A19:B19"/>
    <mergeCell ref="C19:D19"/>
    <mergeCell ref="A20:B20"/>
    <mergeCell ref="C20:D20"/>
    <mergeCell ref="A21:B21"/>
    <mergeCell ref="C21:D21"/>
    <mergeCell ref="C22:E22"/>
    <mergeCell ref="A16:B16"/>
    <mergeCell ref="C16:E16"/>
    <mergeCell ref="A17:B17"/>
    <mergeCell ref="C17:E17"/>
    <mergeCell ref="A18:B18"/>
    <mergeCell ref="C18:D18"/>
    <mergeCell ref="A13:B13"/>
    <mergeCell ref="C13:E13"/>
    <mergeCell ref="A14:B14"/>
    <mergeCell ref="C14:E14"/>
    <mergeCell ref="A15:B15"/>
    <mergeCell ref="C15:E15"/>
    <mergeCell ref="J9:M9"/>
    <mergeCell ref="A10:B10"/>
    <mergeCell ref="C10:E10"/>
    <mergeCell ref="A11:B11"/>
    <mergeCell ref="C11:E11"/>
    <mergeCell ref="A12:B12"/>
    <mergeCell ref="C12:E12"/>
    <mergeCell ref="C6:D6"/>
    <mergeCell ref="A7:A9"/>
    <mergeCell ref="C7:D7"/>
    <mergeCell ref="F7:H8"/>
    <mergeCell ref="I7:I9"/>
    <mergeCell ref="C8:D8"/>
    <mergeCell ref="C9:H9"/>
    <mergeCell ref="B1:H1"/>
    <mergeCell ref="C2:D2"/>
    <mergeCell ref="C3:D3"/>
    <mergeCell ref="J3:L3"/>
    <mergeCell ref="C4:D4"/>
    <mergeCell ref="C5:D5"/>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23"/>
  <sheetViews>
    <sheetView zoomScale="70" zoomScaleNormal="70" zoomScaleSheetLayoutView="80" zoomScalePageLayoutView="0" workbookViewId="0" topLeftCell="A10">
      <selection activeCell="C10" sqref="C10:D16"/>
    </sheetView>
  </sheetViews>
  <sheetFormatPr defaultColWidth="9.140625" defaultRowHeight="12.75"/>
  <cols>
    <col min="1" max="1" width="13.140625" style="198" customWidth="1"/>
    <col min="2" max="2" width="42.421875" style="181" customWidth="1"/>
    <col min="3" max="3" width="7.7109375" style="82" customWidth="1"/>
    <col min="4" max="4" width="8.7109375" style="82" customWidth="1"/>
    <col min="5" max="5" width="43.140625" style="82" customWidth="1"/>
    <col min="6" max="6" width="9.28125" style="181" customWidth="1"/>
    <col min="7" max="7" width="10.28125" style="181" customWidth="1"/>
    <col min="8" max="8" width="53.7109375" style="82" customWidth="1"/>
    <col min="9" max="16384" width="8.8515625" style="82" customWidth="1"/>
  </cols>
  <sheetData>
    <row r="1" spans="2:8" ht="32.25" customHeight="1">
      <c r="B1" s="305" t="s">
        <v>58</v>
      </c>
      <c r="C1" s="305"/>
      <c r="D1" s="305"/>
      <c r="E1" s="306"/>
      <c r="F1" s="306"/>
      <c r="G1" s="306"/>
      <c r="H1" s="111"/>
    </row>
    <row r="2" spans="1:8" ht="72" customHeight="1">
      <c r="A2" s="110" t="s">
        <v>170</v>
      </c>
      <c r="B2" s="110" t="s">
        <v>155</v>
      </c>
      <c r="C2" s="182" t="s">
        <v>37</v>
      </c>
      <c r="D2" s="183" t="s">
        <v>96</v>
      </c>
      <c r="E2" s="110" t="s">
        <v>156</v>
      </c>
      <c r="F2" s="182" t="s">
        <v>37</v>
      </c>
      <c r="G2" s="182" t="s">
        <v>95</v>
      </c>
      <c r="H2" s="114" t="s">
        <v>113</v>
      </c>
    </row>
    <row r="3" spans="1:11" ht="129" customHeight="1">
      <c r="A3" s="203" t="s">
        <v>39</v>
      </c>
      <c r="B3" s="115" t="s">
        <v>141</v>
      </c>
      <c r="C3" s="154"/>
      <c r="D3" s="184"/>
      <c r="E3" s="118" t="s">
        <v>87</v>
      </c>
      <c r="F3" s="314" t="s">
        <v>124</v>
      </c>
      <c r="G3" s="315"/>
      <c r="H3" s="156"/>
      <c r="I3" s="307"/>
      <c r="J3" s="308"/>
      <c r="K3" s="308"/>
    </row>
    <row r="4" spans="1:8" ht="100.5" customHeight="1">
      <c r="A4" s="159" t="s">
        <v>0</v>
      </c>
      <c r="B4" s="120" t="s">
        <v>144</v>
      </c>
      <c r="C4" s="158"/>
      <c r="D4" s="185"/>
      <c r="E4" s="123" t="s">
        <v>75</v>
      </c>
      <c r="F4" s="315"/>
      <c r="G4" s="315"/>
      <c r="H4" s="160"/>
    </row>
    <row r="5" spans="1:9" ht="71.25" customHeight="1">
      <c r="A5" s="204" t="s">
        <v>40</v>
      </c>
      <c r="B5" s="125" t="s">
        <v>133</v>
      </c>
      <c r="C5" s="161"/>
      <c r="D5" s="186"/>
      <c r="E5" s="128" t="s">
        <v>76</v>
      </c>
      <c r="F5" s="315"/>
      <c r="G5" s="315"/>
      <c r="H5" s="163"/>
      <c r="I5" s="187"/>
    </row>
    <row r="6" spans="1:8" ht="82.5">
      <c r="A6" s="205" t="s">
        <v>1</v>
      </c>
      <c r="B6" s="130" t="s">
        <v>134</v>
      </c>
      <c r="C6" s="165"/>
      <c r="D6" s="188"/>
      <c r="E6" s="131" t="s">
        <v>142</v>
      </c>
      <c r="F6" s="315"/>
      <c r="G6" s="315"/>
      <c r="H6" s="163"/>
    </row>
    <row r="7" spans="1:8" ht="52.5" customHeight="1">
      <c r="A7" s="309" t="s">
        <v>42</v>
      </c>
      <c r="B7" s="134" t="s">
        <v>118</v>
      </c>
      <c r="C7" s="189"/>
      <c r="D7" s="190"/>
      <c r="E7" s="279" t="s">
        <v>123</v>
      </c>
      <c r="F7" s="279"/>
      <c r="G7" s="279"/>
      <c r="H7" s="191"/>
    </row>
    <row r="8" spans="1:12" ht="55.5" customHeight="1">
      <c r="A8" s="309"/>
      <c r="B8" s="138" t="s">
        <v>44</v>
      </c>
      <c r="C8" s="297" t="s">
        <v>145</v>
      </c>
      <c r="D8" s="298"/>
      <c r="E8" s="298"/>
      <c r="F8" s="298"/>
      <c r="G8" s="299"/>
      <c r="H8" s="192"/>
      <c r="I8" s="307"/>
      <c r="J8" s="308"/>
      <c r="K8" s="308"/>
      <c r="L8" s="308"/>
    </row>
    <row r="9" spans="1:8" ht="64.5" customHeight="1">
      <c r="A9" s="310" t="s">
        <v>149</v>
      </c>
      <c r="B9" s="311"/>
      <c r="C9" s="312" t="s">
        <v>37</v>
      </c>
      <c r="D9" s="313"/>
      <c r="E9" s="193" t="s">
        <v>45</v>
      </c>
      <c r="F9" s="265" t="s">
        <v>114</v>
      </c>
      <c r="G9" s="265"/>
      <c r="H9" s="163"/>
    </row>
    <row r="10" spans="1:8" ht="33" customHeight="1">
      <c r="A10" s="260" t="s">
        <v>50</v>
      </c>
      <c r="B10" s="261"/>
      <c r="C10" s="317"/>
      <c r="D10" s="318"/>
      <c r="E10" s="194" t="s">
        <v>47</v>
      </c>
      <c r="F10" s="265"/>
      <c r="G10" s="265"/>
      <c r="H10" s="163"/>
    </row>
    <row r="11" spans="1:8" ht="27" customHeight="1">
      <c r="A11" s="260" t="s">
        <v>167</v>
      </c>
      <c r="B11" s="261"/>
      <c r="C11" s="317"/>
      <c r="D11" s="318"/>
      <c r="E11" s="193" t="s">
        <v>46</v>
      </c>
      <c r="F11" s="265"/>
      <c r="G11" s="265"/>
      <c r="H11" s="163"/>
    </row>
    <row r="12" spans="1:8" ht="13.5">
      <c r="A12" s="260" t="s">
        <v>48</v>
      </c>
      <c r="B12" s="261"/>
      <c r="C12" s="317"/>
      <c r="D12" s="318"/>
      <c r="E12" s="142"/>
      <c r="F12" s="143"/>
      <c r="G12" s="143"/>
      <c r="H12" s="179"/>
    </row>
    <row r="13" spans="1:13" ht="19.5" customHeight="1">
      <c r="A13" s="260" t="s">
        <v>49</v>
      </c>
      <c r="B13" s="261"/>
      <c r="C13" s="319"/>
      <c r="D13" s="320"/>
      <c r="E13" s="302"/>
      <c r="F13" s="302"/>
      <c r="G13" s="145"/>
      <c r="H13" s="195"/>
      <c r="I13" s="196"/>
      <c r="J13" s="196"/>
      <c r="K13" s="195"/>
      <c r="L13" s="196"/>
      <c r="M13" s="102"/>
    </row>
    <row r="14" spans="1:13" ht="65.25" customHeight="1">
      <c r="A14" s="260" t="s">
        <v>51</v>
      </c>
      <c r="B14" s="261"/>
      <c r="C14" s="317"/>
      <c r="D14" s="318"/>
      <c r="E14" s="302"/>
      <c r="F14" s="302"/>
      <c r="G14" s="145"/>
      <c r="H14" s="100"/>
      <c r="I14" s="102"/>
      <c r="J14" s="102"/>
      <c r="K14" s="102"/>
      <c r="L14" s="102"/>
      <c r="M14" s="102"/>
    </row>
    <row r="15" spans="1:7" ht="15" customHeight="1">
      <c r="A15" s="260" t="s">
        <v>52</v>
      </c>
      <c r="B15" s="261"/>
      <c r="C15" s="317"/>
      <c r="D15" s="318"/>
      <c r="E15" s="302"/>
      <c r="F15" s="302"/>
      <c r="G15" s="145"/>
    </row>
    <row r="16" spans="1:8" ht="15" customHeight="1">
      <c r="A16" s="260" t="s">
        <v>55</v>
      </c>
      <c r="B16" s="261"/>
      <c r="C16" s="317"/>
      <c r="D16" s="318"/>
      <c r="E16" s="302"/>
      <c r="F16" s="302"/>
      <c r="G16" s="145"/>
      <c r="H16" s="149"/>
    </row>
    <row r="17" spans="1:11" ht="28.5" customHeight="1">
      <c r="A17" s="300" t="s">
        <v>88</v>
      </c>
      <c r="B17" s="300"/>
      <c r="C17" s="301">
        <f>SUM(C10:D16,C3:C7)</f>
        <v>0</v>
      </c>
      <c r="D17" s="301"/>
      <c r="E17" s="302"/>
      <c r="F17" s="302"/>
      <c r="G17" s="145"/>
      <c r="H17" s="302"/>
      <c r="I17" s="302"/>
      <c r="J17" s="302"/>
      <c r="K17" s="302"/>
    </row>
    <row r="18" spans="1:7" ht="35.25" customHeight="1">
      <c r="A18" s="300" t="s">
        <v>103</v>
      </c>
      <c r="B18" s="300"/>
      <c r="C18" s="301">
        <f>SUM(D3:D7)</f>
        <v>0</v>
      </c>
      <c r="D18" s="301"/>
      <c r="E18" s="179"/>
      <c r="F18" s="180"/>
      <c r="G18" s="180"/>
    </row>
    <row r="19" spans="1:8" ht="26.25" customHeight="1">
      <c r="A19" s="294" t="s">
        <v>56</v>
      </c>
      <c r="B19" s="294"/>
      <c r="C19" s="327"/>
      <c r="D19" s="328"/>
      <c r="F19" s="96"/>
      <c r="G19" s="96"/>
      <c r="H19" s="96"/>
    </row>
    <row r="20" spans="1:4" ht="12.75">
      <c r="A20" s="197"/>
      <c r="B20" s="180"/>
      <c r="C20" s="179"/>
      <c r="D20" s="179"/>
    </row>
    <row r="21" ht="15">
      <c r="B21" s="187"/>
    </row>
    <row r="22" ht="15">
      <c r="B22" s="199"/>
    </row>
    <row r="23" ht="12.75">
      <c r="B23" s="96"/>
    </row>
  </sheetData>
  <sheetProtection password="9211" sheet="1"/>
  <mergeCells count="32">
    <mergeCell ref="A19:B19"/>
    <mergeCell ref="C19:D19"/>
    <mergeCell ref="C16:D16"/>
    <mergeCell ref="A17:B17"/>
    <mergeCell ref="C17:D17"/>
    <mergeCell ref="H17:K17"/>
    <mergeCell ref="A18:B18"/>
    <mergeCell ref="C18:D18"/>
    <mergeCell ref="A12:B12"/>
    <mergeCell ref="C12:D12"/>
    <mergeCell ref="A13:B13"/>
    <mergeCell ref="C13:D13"/>
    <mergeCell ref="E13:F17"/>
    <mergeCell ref="A14:B14"/>
    <mergeCell ref="C14:D14"/>
    <mergeCell ref="A15:B15"/>
    <mergeCell ref="C15:D15"/>
    <mergeCell ref="A16:B16"/>
    <mergeCell ref="A9:B9"/>
    <mergeCell ref="C9:D9"/>
    <mergeCell ref="F9:G11"/>
    <mergeCell ref="A10:B10"/>
    <mergeCell ref="C10:D10"/>
    <mergeCell ref="A11:B11"/>
    <mergeCell ref="C11:D11"/>
    <mergeCell ref="B1:G1"/>
    <mergeCell ref="F3:G6"/>
    <mergeCell ref="I3:K3"/>
    <mergeCell ref="A7:A8"/>
    <mergeCell ref="E7:G7"/>
    <mergeCell ref="C8:G8"/>
    <mergeCell ref="I8:L8"/>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24"/>
  <sheetViews>
    <sheetView view="pageBreakPreview" zoomScale="70" zoomScaleNormal="80" zoomScaleSheetLayoutView="70" zoomScalePageLayoutView="0" workbookViewId="0" topLeftCell="A1">
      <selection activeCell="F16" sqref="F16"/>
    </sheetView>
  </sheetViews>
  <sheetFormatPr defaultColWidth="9.140625" defaultRowHeight="12.75"/>
  <cols>
    <col min="1" max="1" width="11.28125" style="0" customWidth="1"/>
    <col min="2" max="2" width="37.7109375" style="11" customWidth="1"/>
    <col min="3" max="3" width="4.00390625" style="0" customWidth="1"/>
    <col min="4" max="4" width="5.28125" style="0" customWidth="1"/>
    <col min="5" max="5" width="9.140625" style="0" customWidth="1"/>
    <col min="6" max="6" width="43.140625" style="0" customWidth="1"/>
    <col min="7" max="7" width="8.7109375" style="11" customWidth="1"/>
    <col min="8" max="8" width="10.00390625" style="11" customWidth="1"/>
    <col min="9" max="9" width="54.7109375" style="0" customWidth="1"/>
  </cols>
  <sheetData>
    <row r="1" spans="1:13" ht="32.25" customHeight="1">
      <c r="A1" s="152"/>
      <c r="B1" s="270" t="s">
        <v>53</v>
      </c>
      <c r="C1" s="271"/>
      <c r="D1" s="271"/>
      <c r="E1" s="271"/>
      <c r="F1" s="271"/>
      <c r="G1" s="271"/>
      <c r="H1" s="271"/>
      <c r="I1" s="111"/>
      <c r="J1" s="82"/>
      <c r="K1" s="82"/>
      <c r="L1" s="82"/>
      <c r="M1" s="82"/>
    </row>
    <row r="2" spans="1:13" ht="57.75" customHeight="1">
      <c r="A2" s="89" t="s">
        <v>170</v>
      </c>
      <c r="B2" s="153" t="s">
        <v>115</v>
      </c>
      <c r="C2" s="265" t="s">
        <v>37</v>
      </c>
      <c r="D2" s="265"/>
      <c r="E2" s="89" t="s">
        <v>95</v>
      </c>
      <c r="F2" s="153" t="s">
        <v>154</v>
      </c>
      <c r="G2" s="89" t="s">
        <v>37</v>
      </c>
      <c r="H2" s="89" t="s">
        <v>161</v>
      </c>
      <c r="I2" s="114" t="s">
        <v>86</v>
      </c>
      <c r="J2" s="82"/>
      <c r="K2" s="82"/>
      <c r="L2" s="82"/>
      <c r="M2" s="82"/>
    </row>
    <row r="3" spans="1:13" ht="123">
      <c r="A3" s="154" t="s">
        <v>39</v>
      </c>
      <c r="B3" s="115" t="s">
        <v>57</v>
      </c>
      <c r="C3" s="272"/>
      <c r="D3" s="272"/>
      <c r="E3" s="154"/>
      <c r="F3" s="118" t="s">
        <v>87</v>
      </c>
      <c r="G3" s="155"/>
      <c r="H3" s="155"/>
      <c r="I3" s="156"/>
      <c r="J3" s="273"/>
      <c r="K3" s="274"/>
      <c r="L3" s="274"/>
      <c r="M3" s="157"/>
    </row>
    <row r="4" spans="1:13" ht="82.5">
      <c r="A4" s="158" t="s">
        <v>0</v>
      </c>
      <c r="B4" s="120" t="s">
        <v>140</v>
      </c>
      <c r="C4" s="266"/>
      <c r="D4" s="266"/>
      <c r="E4" s="158"/>
      <c r="F4" s="123" t="s">
        <v>75</v>
      </c>
      <c r="G4" s="159"/>
      <c r="H4" s="159"/>
      <c r="I4" s="160"/>
      <c r="J4" s="157"/>
      <c r="K4" s="157"/>
      <c r="L4" s="157"/>
      <c r="M4" s="157"/>
    </row>
    <row r="5" spans="1:13" ht="54.75">
      <c r="A5" s="161" t="s">
        <v>40</v>
      </c>
      <c r="B5" s="125" t="s">
        <v>41</v>
      </c>
      <c r="C5" s="267"/>
      <c r="D5" s="267"/>
      <c r="E5" s="161"/>
      <c r="F5" s="128" t="s">
        <v>76</v>
      </c>
      <c r="G5" s="162"/>
      <c r="H5" s="162"/>
      <c r="I5" s="163"/>
      <c r="J5" s="164"/>
      <c r="K5" s="157"/>
      <c r="L5" s="157"/>
      <c r="M5" s="157"/>
    </row>
    <row r="6" spans="1:13" ht="75" customHeight="1">
      <c r="A6" s="165" t="s">
        <v>1</v>
      </c>
      <c r="B6" s="130" t="s">
        <v>43</v>
      </c>
      <c r="C6" s="268"/>
      <c r="D6" s="268"/>
      <c r="E6" s="165"/>
      <c r="F6" s="133" t="s">
        <v>142</v>
      </c>
      <c r="G6" s="166"/>
      <c r="H6" s="166"/>
      <c r="I6" s="163"/>
      <c r="J6" s="157"/>
      <c r="K6" s="157"/>
      <c r="L6" s="157"/>
      <c r="M6" s="157"/>
    </row>
    <row r="7" spans="1:13" ht="106.5" customHeight="1">
      <c r="A7" s="283" t="s">
        <v>42</v>
      </c>
      <c r="B7" s="138" t="s">
        <v>138</v>
      </c>
      <c r="C7" s="336"/>
      <c r="D7" s="337"/>
      <c r="E7" s="222"/>
      <c r="F7" s="279" t="s">
        <v>117</v>
      </c>
      <c r="G7" s="279"/>
      <c r="H7" s="279"/>
      <c r="I7" s="280"/>
      <c r="J7" s="157"/>
      <c r="K7" s="157"/>
      <c r="L7" s="157"/>
      <c r="M7" s="157"/>
    </row>
    <row r="8" spans="1:13" ht="56.25" customHeight="1">
      <c r="A8" s="284"/>
      <c r="B8" s="134" t="s">
        <v>116</v>
      </c>
      <c r="C8" s="316"/>
      <c r="D8" s="316"/>
      <c r="E8" s="167"/>
      <c r="F8" s="279"/>
      <c r="G8" s="279"/>
      <c r="H8" s="279"/>
      <c r="I8" s="281"/>
      <c r="J8" s="157"/>
      <c r="K8" s="157"/>
      <c r="L8" s="157"/>
      <c r="M8" s="157"/>
    </row>
    <row r="9" spans="1:13" ht="55.5" customHeight="1">
      <c r="A9" s="285"/>
      <c r="B9" s="138" t="s">
        <v>44</v>
      </c>
      <c r="C9" s="264" t="s">
        <v>145</v>
      </c>
      <c r="D9" s="264"/>
      <c r="E9" s="264"/>
      <c r="F9" s="264"/>
      <c r="G9" s="264"/>
      <c r="H9" s="264"/>
      <c r="I9" s="282"/>
      <c r="J9" s="273"/>
      <c r="K9" s="274"/>
      <c r="L9" s="274"/>
      <c r="M9" s="274"/>
    </row>
    <row r="10" spans="1:13" ht="64.5" customHeight="1">
      <c r="A10" s="275" t="s">
        <v>54</v>
      </c>
      <c r="B10" s="276"/>
      <c r="C10" s="286" t="s">
        <v>37</v>
      </c>
      <c r="D10" s="286"/>
      <c r="E10" s="286"/>
      <c r="F10" s="168" t="s">
        <v>45</v>
      </c>
      <c r="G10" s="89"/>
      <c r="H10" s="89"/>
      <c r="I10" s="163"/>
      <c r="J10" s="157"/>
      <c r="K10" s="157"/>
      <c r="L10" s="157"/>
      <c r="M10" s="157"/>
    </row>
    <row r="11" spans="1:13" ht="30" customHeight="1">
      <c r="A11" s="260" t="s">
        <v>50</v>
      </c>
      <c r="B11" s="261"/>
      <c r="C11" s="269"/>
      <c r="D11" s="269"/>
      <c r="E11" s="269"/>
      <c r="F11" s="169" t="s">
        <v>47</v>
      </c>
      <c r="G11" s="89"/>
      <c r="H11" s="89"/>
      <c r="I11" s="163"/>
      <c r="J11" s="157"/>
      <c r="K11" s="157"/>
      <c r="L11" s="157"/>
      <c r="M11" s="157"/>
    </row>
    <row r="12" spans="1:13" ht="27" customHeight="1">
      <c r="A12" s="260" t="s">
        <v>167</v>
      </c>
      <c r="B12" s="261"/>
      <c r="C12" s="262"/>
      <c r="D12" s="263"/>
      <c r="E12" s="287"/>
      <c r="F12" s="168" t="s">
        <v>46</v>
      </c>
      <c r="G12" s="89"/>
      <c r="H12" s="89"/>
      <c r="I12" s="163"/>
      <c r="J12" s="157"/>
      <c r="K12" s="157"/>
      <c r="L12" s="157"/>
      <c r="M12" s="157"/>
    </row>
    <row r="13" spans="1:13" ht="13.5">
      <c r="A13" s="260" t="s">
        <v>48</v>
      </c>
      <c r="B13" s="261"/>
      <c r="C13" s="288"/>
      <c r="D13" s="289"/>
      <c r="E13" s="289"/>
      <c r="F13" s="157"/>
      <c r="G13" s="143"/>
      <c r="H13" s="143"/>
      <c r="I13" s="170"/>
      <c r="J13" s="157"/>
      <c r="K13" s="157"/>
      <c r="L13" s="157"/>
      <c r="M13" s="157"/>
    </row>
    <row r="14" spans="1:14" ht="26.25" customHeight="1">
      <c r="A14" s="260" t="s">
        <v>49</v>
      </c>
      <c r="B14" s="261"/>
      <c r="C14" s="303"/>
      <c r="D14" s="304"/>
      <c r="E14" s="304"/>
      <c r="F14" s="143"/>
      <c r="G14" s="143"/>
      <c r="H14" s="171"/>
      <c r="I14" s="172"/>
      <c r="J14" s="173"/>
      <c r="K14" s="173"/>
      <c r="L14" s="174"/>
      <c r="M14" s="173"/>
      <c r="N14" s="14"/>
    </row>
    <row r="15" spans="1:14" ht="45.75" customHeight="1">
      <c r="A15" s="260" t="s">
        <v>51</v>
      </c>
      <c r="B15" s="261"/>
      <c r="C15" s="262"/>
      <c r="D15" s="263"/>
      <c r="E15" s="263"/>
      <c r="F15" s="143"/>
      <c r="G15" s="143"/>
      <c r="H15" s="171"/>
      <c r="I15" s="175"/>
      <c r="J15" s="173"/>
      <c r="K15" s="173"/>
      <c r="L15" s="173"/>
      <c r="M15" s="173"/>
      <c r="N15" s="14"/>
    </row>
    <row r="16" spans="1:13" ht="15" customHeight="1">
      <c r="A16" s="260" t="s">
        <v>52</v>
      </c>
      <c r="B16" s="261"/>
      <c r="C16" s="262"/>
      <c r="D16" s="263"/>
      <c r="E16" s="263"/>
      <c r="F16" s="143"/>
      <c r="G16" s="143"/>
      <c r="H16" s="171"/>
      <c r="I16" s="170"/>
      <c r="J16" s="157"/>
      <c r="K16" s="157"/>
      <c r="L16" s="157"/>
      <c r="M16" s="157"/>
    </row>
    <row r="17" spans="1:13" ht="15" customHeight="1">
      <c r="A17" s="260" t="s">
        <v>55</v>
      </c>
      <c r="B17" s="261"/>
      <c r="C17" s="262"/>
      <c r="D17" s="263"/>
      <c r="E17" s="263"/>
      <c r="F17" s="143"/>
      <c r="G17" s="143"/>
      <c r="H17" s="171"/>
      <c r="I17" s="176"/>
      <c r="J17" s="157"/>
      <c r="K17" s="157"/>
      <c r="L17" s="157"/>
      <c r="M17" s="157"/>
    </row>
    <row r="18" spans="1:13" ht="22.5" customHeight="1">
      <c r="A18" s="277" t="s">
        <v>121</v>
      </c>
      <c r="B18" s="277"/>
      <c r="C18" s="291">
        <f>SUM(C11:D17,C3:C8,G3:G6,G10:G12)</f>
        <v>0</v>
      </c>
      <c r="D18" s="291"/>
      <c r="E18" s="177"/>
      <c r="F18" s="143"/>
      <c r="G18" s="143"/>
      <c r="H18" s="171"/>
      <c r="I18" s="278"/>
      <c r="J18" s="278"/>
      <c r="K18" s="278"/>
      <c r="L18" s="278"/>
      <c r="M18" s="157"/>
    </row>
    <row r="19" spans="1:13" ht="18" customHeight="1">
      <c r="A19" s="277" t="s">
        <v>122</v>
      </c>
      <c r="B19" s="277"/>
      <c r="C19" s="291">
        <f>SUM(E3:E8,H3:H6,H10:H12)</f>
        <v>0</v>
      </c>
      <c r="D19" s="291"/>
      <c r="E19" s="178"/>
      <c r="F19" s="179"/>
      <c r="G19" s="180"/>
      <c r="H19" s="180"/>
      <c r="I19" s="82"/>
      <c r="J19" s="82"/>
      <c r="K19" s="82"/>
      <c r="L19" s="82"/>
      <c r="M19" s="82"/>
    </row>
    <row r="20" spans="1:13" ht="31.5" customHeight="1">
      <c r="A20" s="290" t="s">
        <v>119</v>
      </c>
      <c r="B20" s="290"/>
      <c r="C20" s="292">
        <f>SUM(C3:C8,C11:D17)</f>
        <v>0</v>
      </c>
      <c r="D20" s="292"/>
      <c r="E20" s="178"/>
      <c r="F20" s="82"/>
      <c r="G20" s="96"/>
      <c r="H20" s="96"/>
      <c r="I20" s="96"/>
      <c r="J20" s="82"/>
      <c r="K20" s="82"/>
      <c r="L20" s="82"/>
      <c r="M20" s="82"/>
    </row>
    <row r="21" spans="1:13" ht="38.25" customHeight="1">
      <c r="A21" s="277" t="s">
        <v>120</v>
      </c>
      <c r="B21" s="277"/>
      <c r="C21" s="323">
        <f>SUM(E3:E8)</f>
        <v>0</v>
      </c>
      <c r="D21" s="323"/>
      <c r="E21" s="178"/>
      <c r="F21" s="82"/>
      <c r="G21" s="181"/>
      <c r="H21" s="181"/>
      <c r="I21" s="82"/>
      <c r="J21" s="82"/>
      <c r="K21" s="82"/>
      <c r="L21" s="82"/>
      <c r="M21" s="82"/>
    </row>
    <row r="22" spans="1:13" ht="15" customHeight="1">
      <c r="A22" s="290" t="s">
        <v>56</v>
      </c>
      <c r="B22" s="290"/>
      <c r="C22" s="324"/>
      <c r="D22" s="325"/>
      <c r="E22" s="326"/>
      <c r="F22" s="82"/>
      <c r="G22" s="181"/>
      <c r="H22" s="181"/>
      <c r="I22" s="82"/>
      <c r="J22" s="82"/>
      <c r="K22" s="82"/>
      <c r="L22" s="82"/>
      <c r="M22" s="82"/>
    </row>
    <row r="23" ht="15">
      <c r="B23" s="13"/>
    </row>
    <row r="24" ht="12.75">
      <c r="B24" s="10"/>
    </row>
  </sheetData>
  <sheetProtection password="9211" sheet="1"/>
  <mergeCells count="41">
    <mergeCell ref="A22:B22"/>
    <mergeCell ref="I18:L18"/>
    <mergeCell ref="A19:B19"/>
    <mergeCell ref="C19:D19"/>
    <mergeCell ref="A20:B20"/>
    <mergeCell ref="C20:D20"/>
    <mergeCell ref="A21:B21"/>
    <mergeCell ref="C21:D21"/>
    <mergeCell ref="C22:E22"/>
    <mergeCell ref="A16:B16"/>
    <mergeCell ref="C16:E16"/>
    <mergeCell ref="A17:B17"/>
    <mergeCell ref="C17:E17"/>
    <mergeCell ref="A18:B18"/>
    <mergeCell ref="C18:D18"/>
    <mergeCell ref="A13:B13"/>
    <mergeCell ref="C13:E13"/>
    <mergeCell ref="A14:B14"/>
    <mergeCell ref="C14:E14"/>
    <mergeCell ref="A15:B15"/>
    <mergeCell ref="C15:E15"/>
    <mergeCell ref="J9:M9"/>
    <mergeCell ref="A10:B10"/>
    <mergeCell ref="C10:E10"/>
    <mergeCell ref="A11:B11"/>
    <mergeCell ref="C11:E11"/>
    <mergeCell ref="A12:B12"/>
    <mergeCell ref="C12:E12"/>
    <mergeCell ref="C6:D6"/>
    <mergeCell ref="A7:A9"/>
    <mergeCell ref="C7:D7"/>
    <mergeCell ref="F7:H8"/>
    <mergeCell ref="I7:I9"/>
    <mergeCell ref="C8:D8"/>
    <mergeCell ref="C9:H9"/>
    <mergeCell ref="B1:H1"/>
    <mergeCell ref="C2:D2"/>
    <mergeCell ref="C3:D3"/>
    <mergeCell ref="J3:L3"/>
    <mergeCell ref="C4:D4"/>
    <mergeCell ref="C5:D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23"/>
  <sheetViews>
    <sheetView view="pageBreakPreview" zoomScale="80" zoomScaleNormal="70" zoomScaleSheetLayoutView="80" zoomScalePageLayoutView="0" workbookViewId="0" topLeftCell="A1">
      <selection activeCell="E13" sqref="E13:F17"/>
    </sheetView>
  </sheetViews>
  <sheetFormatPr defaultColWidth="9.140625" defaultRowHeight="12.75"/>
  <cols>
    <col min="1" max="1" width="13.140625" style="47" customWidth="1"/>
    <col min="2" max="2" width="42.421875" style="11" customWidth="1"/>
    <col min="3" max="3" width="7.7109375" style="0" customWidth="1"/>
    <col min="4" max="4" width="8.7109375" style="0" customWidth="1"/>
    <col min="5" max="5" width="43.140625" style="0" customWidth="1"/>
    <col min="6" max="6" width="9.28125" style="11" customWidth="1"/>
    <col min="7" max="7" width="10.28125" style="11" customWidth="1"/>
    <col min="8" max="8" width="53.7109375" style="0" customWidth="1"/>
  </cols>
  <sheetData>
    <row r="1" spans="1:12" ht="32.25" customHeight="1">
      <c r="A1" s="109"/>
      <c r="B1" s="305" t="s">
        <v>58</v>
      </c>
      <c r="C1" s="305"/>
      <c r="D1" s="305"/>
      <c r="E1" s="306"/>
      <c r="F1" s="306"/>
      <c r="G1" s="306"/>
      <c r="H1" s="111"/>
      <c r="I1" s="112"/>
      <c r="J1" s="112"/>
      <c r="K1" s="112"/>
      <c r="L1" s="112"/>
    </row>
    <row r="2" spans="1:12" ht="66" customHeight="1">
      <c r="A2" s="110" t="s">
        <v>170</v>
      </c>
      <c r="B2" s="110" t="s">
        <v>158</v>
      </c>
      <c r="C2" s="89" t="s">
        <v>37</v>
      </c>
      <c r="D2" s="113" t="s">
        <v>96</v>
      </c>
      <c r="E2" s="110" t="s">
        <v>159</v>
      </c>
      <c r="F2" s="89" t="s">
        <v>37</v>
      </c>
      <c r="G2" s="89" t="s">
        <v>95</v>
      </c>
      <c r="H2" s="114" t="s">
        <v>113</v>
      </c>
      <c r="I2" s="112"/>
      <c r="J2" s="112"/>
      <c r="K2" s="112"/>
      <c r="L2" s="112"/>
    </row>
    <row r="3" spans="1:12" ht="129" customHeight="1">
      <c r="A3" s="203" t="s">
        <v>39</v>
      </c>
      <c r="B3" s="115" t="s">
        <v>132</v>
      </c>
      <c r="C3" s="116"/>
      <c r="D3" s="117"/>
      <c r="E3" s="118" t="s">
        <v>160</v>
      </c>
      <c r="F3" s="314" t="s">
        <v>124</v>
      </c>
      <c r="G3" s="315"/>
      <c r="H3" s="119"/>
      <c r="I3" s="332"/>
      <c r="J3" s="332"/>
      <c r="K3" s="332"/>
      <c r="L3" s="112"/>
    </row>
    <row r="4" spans="1:12" ht="100.5" customHeight="1">
      <c r="A4" s="159" t="s">
        <v>0</v>
      </c>
      <c r="B4" s="120" t="s">
        <v>144</v>
      </c>
      <c r="C4" s="121"/>
      <c r="D4" s="122"/>
      <c r="E4" s="123" t="s">
        <v>75</v>
      </c>
      <c r="F4" s="315"/>
      <c r="G4" s="315"/>
      <c r="H4" s="124"/>
      <c r="I4" s="112"/>
      <c r="J4" s="112"/>
      <c r="K4" s="112"/>
      <c r="L4" s="112"/>
    </row>
    <row r="5" spans="1:12" ht="71.25" customHeight="1">
      <c r="A5" s="204" t="s">
        <v>40</v>
      </c>
      <c r="B5" s="125" t="s">
        <v>133</v>
      </c>
      <c r="C5" s="126"/>
      <c r="D5" s="127"/>
      <c r="E5" s="128" t="s">
        <v>76</v>
      </c>
      <c r="F5" s="315"/>
      <c r="G5" s="315"/>
      <c r="H5" s="124"/>
      <c r="I5" s="129"/>
      <c r="J5" s="112"/>
      <c r="K5" s="112"/>
      <c r="L5" s="112"/>
    </row>
    <row r="6" spans="1:12" ht="82.5">
      <c r="A6" s="205" t="s">
        <v>1</v>
      </c>
      <c r="B6" s="130" t="s">
        <v>134</v>
      </c>
      <c r="C6" s="131"/>
      <c r="D6" s="132"/>
      <c r="E6" s="133" t="s">
        <v>142</v>
      </c>
      <c r="F6" s="315"/>
      <c r="G6" s="315"/>
      <c r="H6" s="124"/>
      <c r="I6" s="112"/>
      <c r="J6" s="112"/>
      <c r="K6" s="112"/>
      <c r="L6" s="112"/>
    </row>
    <row r="7" spans="1:12" ht="52.5" customHeight="1">
      <c r="A7" s="309" t="s">
        <v>42</v>
      </c>
      <c r="B7" s="134" t="s">
        <v>118</v>
      </c>
      <c r="C7" s="135"/>
      <c r="D7" s="136"/>
      <c r="E7" s="279" t="s">
        <v>123</v>
      </c>
      <c r="F7" s="279"/>
      <c r="G7" s="279"/>
      <c r="H7" s="137"/>
      <c r="I7" s="112"/>
      <c r="J7" s="112"/>
      <c r="K7" s="112"/>
      <c r="L7" s="112"/>
    </row>
    <row r="8" spans="1:12" ht="55.5" customHeight="1">
      <c r="A8" s="309"/>
      <c r="B8" s="138" t="s">
        <v>44</v>
      </c>
      <c r="C8" s="297" t="s">
        <v>145</v>
      </c>
      <c r="D8" s="298"/>
      <c r="E8" s="298"/>
      <c r="F8" s="298"/>
      <c r="G8" s="299"/>
      <c r="H8" s="139"/>
      <c r="I8" s="332"/>
      <c r="J8" s="332"/>
      <c r="K8" s="332"/>
      <c r="L8" s="332"/>
    </row>
    <row r="9" spans="1:12" ht="64.5" customHeight="1">
      <c r="A9" s="310" t="s">
        <v>150</v>
      </c>
      <c r="B9" s="311"/>
      <c r="C9" s="312" t="s">
        <v>37</v>
      </c>
      <c r="D9" s="313"/>
      <c r="E9" s="140" t="s">
        <v>45</v>
      </c>
      <c r="F9" s="265" t="s">
        <v>114</v>
      </c>
      <c r="G9" s="265"/>
      <c r="H9" s="124"/>
      <c r="I9" s="112"/>
      <c r="J9" s="112"/>
      <c r="K9" s="112"/>
      <c r="L9" s="112"/>
    </row>
    <row r="10" spans="1:12" ht="30.75" customHeight="1">
      <c r="A10" s="260" t="s">
        <v>50</v>
      </c>
      <c r="B10" s="261"/>
      <c r="C10" s="317"/>
      <c r="D10" s="318"/>
      <c r="E10" s="141" t="s">
        <v>47</v>
      </c>
      <c r="F10" s="265"/>
      <c r="G10" s="265"/>
      <c r="H10" s="124"/>
      <c r="I10" s="112"/>
      <c r="J10" s="112"/>
      <c r="K10" s="112"/>
      <c r="L10" s="112"/>
    </row>
    <row r="11" spans="1:12" ht="27" customHeight="1">
      <c r="A11" s="260" t="s">
        <v>167</v>
      </c>
      <c r="B11" s="261"/>
      <c r="C11" s="317"/>
      <c r="D11" s="318"/>
      <c r="E11" s="140" t="s">
        <v>46</v>
      </c>
      <c r="F11" s="265"/>
      <c r="G11" s="265"/>
      <c r="H11" s="124"/>
      <c r="I11" s="112"/>
      <c r="J11" s="112"/>
      <c r="K11" s="112"/>
      <c r="L11" s="112"/>
    </row>
    <row r="12" spans="1:12" ht="13.5">
      <c r="A12" s="260" t="s">
        <v>48</v>
      </c>
      <c r="B12" s="261"/>
      <c r="C12" s="317"/>
      <c r="D12" s="318"/>
      <c r="E12" s="142"/>
      <c r="F12" s="143"/>
      <c r="G12" s="143"/>
      <c r="H12" s="144"/>
      <c r="I12" s="112"/>
      <c r="J12" s="112"/>
      <c r="K12" s="112"/>
      <c r="L12" s="112"/>
    </row>
    <row r="13" spans="1:13" ht="19.5" customHeight="1">
      <c r="A13" s="260" t="s">
        <v>49</v>
      </c>
      <c r="B13" s="261"/>
      <c r="C13" s="333"/>
      <c r="D13" s="334"/>
      <c r="E13" s="302"/>
      <c r="F13" s="302"/>
      <c r="G13" s="145"/>
      <c r="H13" s="146"/>
      <c r="I13" s="147"/>
      <c r="J13" s="147"/>
      <c r="K13" s="146"/>
      <c r="L13" s="147"/>
      <c r="M13" s="14"/>
    </row>
    <row r="14" spans="1:13" ht="47.25" customHeight="1">
      <c r="A14" s="260" t="s">
        <v>51</v>
      </c>
      <c r="B14" s="261"/>
      <c r="C14" s="317"/>
      <c r="D14" s="318"/>
      <c r="E14" s="302"/>
      <c r="F14" s="302"/>
      <c r="G14" s="145"/>
      <c r="H14" s="112"/>
      <c r="I14" s="148"/>
      <c r="J14" s="148"/>
      <c r="K14" s="148"/>
      <c r="L14" s="148"/>
      <c r="M14" s="14"/>
    </row>
    <row r="15" spans="1:12" ht="15" customHeight="1">
      <c r="A15" s="260" t="s">
        <v>52</v>
      </c>
      <c r="B15" s="261"/>
      <c r="C15" s="317"/>
      <c r="D15" s="318"/>
      <c r="E15" s="302"/>
      <c r="F15" s="302"/>
      <c r="G15" s="145"/>
      <c r="H15" s="112"/>
      <c r="I15" s="112"/>
      <c r="J15" s="112"/>
      <c r="K15" s="112"/>
      <c r="L15" s="112"/>
    </row>
    <row r="16" spans="1:12" ht="15" customHeight="1">
      <c r="A16" s="260" t="s">
        <v>55</v>
      </c>
      <c r="B16" s="261"/>
      <c r="C16" s="317"/>
      <c r="D16" s="318"/>
      <c r="E16" s="302"/>
      <c r="F16" s="302"/>
      <c r="G16" s="145"/>
      <c r="H16" s="149"/>
      <c r="I16" s="112"/>
      <c r="J16" s="112"/>
      <c r="K16" s="112"/>
      <c r="L16" s="112"/>
    </row>
    <row r="17" spans="1:12" ht="28.5" customHeight="1">
      <c r="A17" s="300" t="s">
        <v>88</v>
      </c>
      <c r="B17" s="300"/>
      <c r="C17" s="335">
        <f>SUM(C10:D16,C3:C7)</f>
        <v>0</v>
      </c>
      <c r="D17" s="335"/>
      <c r="E17" s="302"/>
      <c r="F17" s="302"/>
      <c r="G17" s="145"/>
      <c r="H17" s="302"/>
      <c r="I17" s="302"/>
      <c r="J17" s="302"/>
      <c r="K17" s="302"/>
      <c r="L17" s="112"/>
    </row>
    <row r="18" spans="1:12" ht="35.25" customHeight="1">
      <c r="A18" s="300" t="s">
        <v>103</v>
      </c>
      <c r="B18" s="300"/>
      <c r="C18" s="335">
        <f>SUM(D3:D7)</f>
        <v>0</v>
      </c>
      <c r="D18" s="335"/>
      <c r="E18" s="144"/>
      <c r="F18" s="150"/>
      <c r="G18" s="150"/>
      <c r="H18" s="112"/>
      <c r="I18" s="112"/>
      <c r="J18" s="112"/>
      <c r="K18" s="112"/>
      <c r="L18" s="112"/>
    </row>
    <row r="19" spans="1:12" ht="26.25" customHeight="1">
      <c r="A19" s="294" t="s">
        <v>56</v>
      </c>
      <c r="B19" s="294"/>
      <c r="C19" s="265"/>
      <c r="D19" s="265"/>
      <c r="E19" s="112"/>
      <c r="F19" s="151"/>
      <c r="G19" s="151"/>
      <c r="H19" s="151"/>
      <c r="I19" s="112"/>
      <c r="J19" s="112"/>
      <c r="K19" s="112"/>
      <c r="L19" s="112"/>
    </row>
    <row r="20" spans="1:4" ht="12.75">
      <c r="A20" s="46"/>
      <c r="B20" s="16"/>
      <c r="C20" s="15"/>
      <c r="D20" s="15"/>
    </row>
    <row r="21" ht="15">
      <c r="B21" s="12"/>
    </row>
    <row r="22" ht="15">
      <c r="B22" s="13"/>
    </row>
    <row r="23" ht="12.75">
      <c r="B23" s="10"/>
    </row>
  </sheetData>
  <sheetProtection password="9211" sheet="1"/>
  <mergeCells count="32">
    <mergeCell ref="A19:B19"/>
    <mergeCell ref="C19:D19"/>
    <mergeCell ref="C16:D16"/>
    <mergeCell ref="A17:B17"/>
    <mergeCell ref="C17:D17"/>
    <mergeCell ref="H17:K17"/>
    <mergeCell ref="A18:B18"/>
    <mergeCell ref="C18:D18"/>
    <mergeCell ref="A12:B12"/>
    <mergeCell ref="C12:D12"/>
    <mergeCell ref="A13:B13"/>
    <mergeCell ref="C13:D13"/>
    <mergeCell ref="E13:F17"/>
    <mergeCell ref="A14:B14"/>
    <mergeCell ref="C14:D14"/>
    <mergeCell ref="A15:B15"/>
    <mergeCell ref="C15:D15"/>
    <mergeCell ref="A16:B16"/>
    <mergeCell ref="A9:B9"/>
    <mergeCell ref="C9:D9"/>
    <mergeCell ref="F9:G11"/>
    <mergeCell ref="A10:B10"/>
    <mergeCell ref="C10:D10"/>
    <mergeCell ref="A11:B11"/>
    <mergeCell ref="C11:D11"/>
    <mergeCell ref="B1:G1"/>
    <mergeCell ref="F3:G6"/>
    <mergeCell ref="I3:K3"/>
    <mergeCell ref="A7:A8"/>
    <mergeCell ref="E7:G7"/>
    <mergeCell ref="C8:G8"/>
    <mergeCell ref="I8:L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tabSelected="1" zoomScalePageLayoutView="0" workbookViewId="0" topLeftCell="A1">
      <selection activeCell="F2" sqref="F2"/>
    </sheetView>
  </sheetViews>
  <sheetFormatPr defaultColWidth="9.140625" defaultRowHeight="12.75"/>
  <cols>
    <col min="1" max="1" width="26.28125" style="90" customWidth="1"/>
    <col min="2" max="2" width="15.28125" style="97" customWidth="1"/>
    <col min="3" max="3" width="15.28125" style="98" customWidth="1"/>
    <col min="4" max="4" width="15.28125" style="97" customWidth="1"/>
    <col min="5" max="5" width="5.8515625" style="108" customWidth="1"/>
    <col min="6" max="6" width="15.28125" style="97" customWidth="1"/>
    <col min="7" max="7" width="16.28125" style="82" customWidth="1"/>
    <col min="8" max="8" width="14.7109375" style="82" customWidth="1"/>
    <col min="9" max="9" width="8.7109375" style="82" customWidth="1"/>
    <col min="10" max="16384" width="8.8515625" style="82" customWidth="1"/>
  </cols>
  <sheetData>
    <row r="1" spans="1:12" ht="69.75">
      <c r="A1" s="89" t="s">
        <v>66</v>
      </c>
      <c r="B1" s="90" t="s">
        <v>70</v>
      </c>
      <c r="C1" s="91" t="s">
        <v>85</v>
      </c>
      <c r="D1" s="90" t="s">
        <v>71</v>
      </c>
      <c r="E1" s="92"/>
      <c r="F1" s="93" t="s">
        <v>67</v>
      </c>
      <c r="G1" s="94" t="s">
        <v>68</v>
      </c>
      <c r="H1" s="95" t="s">
        <v>69</v>
      </c>
      <c r="I1" s="96"/>
      <c r="J1" s="100"/>
      <c r="K1" s="100"/>
      <c r="L1" s="100"/>
    </row>
    <row r="2" spans="1:9" ht="14.25" thickBot="1">
      <c r="A2" s="90" t="s">
        <v>59</v>
      </c>
      <c r="E2" s="99"/>
      <c r="F2" s="103">
        <f>SUM(B2:C30)</f>
        <v>0</v>
      </c>
      <c r="G2" s="104">
        <f>SUM(D2:D30)</f>
        <v>0</v>
      </c>
      <c r="H2" s="105" t="e">
        <f>G2/F2</f>
        <v>#DIV/0!</v>
      </c>
      <c r="I2" s="100"/>
    </row>
    <row r="3" spans="1:6" ht="14.25" thickBot="1">
      <c r="A3" s="90" t="s">
        <v>60</v>
      </c>
      <c r="E3" s="99"/>
      <c r="F3" s="99"/>
    </row>
    <row r="4" spans="1:11" ht="40.5" customHeight="1">
      <c r="A4" s="90" t="s">
        <v>61</v>
      </c>
      <c r="E4" s="101"/>
      <c r="F4" s="223" t="s">
        <v>73</v>
      </c>
      <c r="G4" s="224"/>
      <c r="H4" s="224"/>
      <c r="I4" s="225"/>
      <c r="J4" s="106"/>
      <c r="K4" s="106"/>
    </row>
    <row r="5" spans="1:11" ht="25.5" customHeight="1">
      <c r="A5" s="90" t="s">
        <v>65</v>
      </c>
      <c r="E5" s="101"/>
      <c r="F5" s="226" t="s">
        <v>72</v>
      </c>
      <c r="G5" s="227"/>
      <c r="H5" s="227"/>
      <c r="I5" s="228"/>
      <c r="J5" s="107"/>
      <c r="K5" s="107"/>
    </row>
    <row r="6" spans="1:9" ht="49.5" customHeight="1">
      <c r="A6" s="90" t="s">
        <v>166</v>
      </c>
      <c r="E6" s="99"/>
      <c r="F6" s="229" t="s">
        <v>112</v>
      </c>
      <c r="G6" s="230"/>
      <c r="H6" s="230"/>
      <c r="I6" s="231"/>
    </row>
    <row r="7" spans="1:9" ht="13.5">
      <c r="A7" s="90" t="s">
        <v>62</v>
      </c>
      <c r="E7" s="99"/>
      <c r="F7" s="229"/>
      <c r="G7" s="230"/>
      <c r="H7" s="230"/>
      <c r="I7" s="231"/>
    </row>
    <row r="8" spans="1:9" ht="24.75" customHeight="1" thickBot="1">
      <c r="A8" s="90" t="s">
        <v>63</v>
      </c>
      <c r="E8" s="102"/>
      <c r="F8" s="232"/>
      <c r="G8" s="233"/>
      <c r="H8" s="233"/>
      <c r="I8" s="234"/>
    </row>
    <row r="9" spans="1:6" ht="13.5">
      <c r="A9" s="90" t="s">
        <v>64</v>
      </c>
      <c r="E9" s="99"/>
      <c r="F9" s="99"/>
    </row>
    <row r="10" spans="1:6" ht="28.5">
      <c r="A10" s="90" t="s">
        <v>82</v>
      </c>
      <c r="E10" s="99"/>
      <c r="F10" s="99"/>
    </row>
    <row r="11" spans="1:8" ht="57" customHeight="1">
      <c r="A11" s="90" t="s">
        <v>168</v>
      </c>
      <c r="E11" s="99"/>
      <c r="F11" s="99"/>
      <c r="H11" s="100"/>
    </row>
    <row r="12" spans="1:6" ht="42" customHeight="1">
      <c r="A12" s="90" t="s">
        <v>169</v>
      </c>
      <c r="E12" s="99"/>
      <c r="F12" s="99"/>
    </row>
    <row r="13" spans="1:6" ht="42.75">
      <c r="A13" s="90" t="s">
        <v>74</v>
      </c>
      <c r="E13" s="99"/>
      <c r="F13" s="99"/>
    </row>
    <row r="14" spans="1:6" ht="28.5">
      <c r="A14" s="90" t="s">
        <v>84</v>
      </c>
      <c r="E14" s="99"/>
      <c r="F14" s="99"/>
    </row>
  </sheetData>
  <sheetProtection password="9211" sheet="1"/>
  <mergeCells count="3">
    <mergeCell ref="F4:I4"/>
    <mergeCell ref="F5:I5"/>
    <mergeCell ref="F6:I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0"/>
  <sheetViews>
    <sheetView zoomScale="99" zoomScaleNormal="99" workbookViewId="0" topLeftCell="E1">
      <selection activeCell="G5" sqref="G5"/>
    </sheetView>
  </sheetViews>
  <sheetFormatPr defaultColWidth="9.140625" defaultRowHeight="12.75"/>
  <cols>
    <col min="1" max="1" width="3.7109375" style="0" customWidth="1"/>
    <col min="2" max="2" width="15.7109375" style="11" customWidth="1"/>
    <col min="3" max="3" width="9.140625" style="11" customWidth="1"/>
    <col min="4" max="4" width="9.140625" style="0" customWidth="1"/>
    <col min="5" max="5" width="16.7109375" style="0" customWidth="1"/>
    <col min="6" max="6" width="24.7109375" style="0" customWidth="1"/>
    <col min="7" max="7" width="17.7109375" style="0" customWidth="1"/>
    <col min="8" max="9" width="11.28125" style="0" customWidth="1"/>
    <col min="10" max="10" width="12.8515625" style="0" customWidth="1"/>
    <col min="11" max="11" width="33.28125" style="0" customWidth="1"/>
    <col min="12" max="12" width="5.8515625" style="0" customWidth="1"/>
    <col min="13" max="13" width="14.00390625" style="0" customWidth="1"/>
  </cols>
  <sheetData>
    <row r="1" spans="1:12" ht="66" customHeight="1">
      <c r="A1" s="23"/>
      <c r="B1" s="26" t="s">
        <v>91</v>
      </c>
      <c r="C1" s="236" t="s">
        <v>98</v>
      </c>
      <c r="D1" s="237"/>
      <c r="E1" s="29" t="s">
        <v>99</v>
      </c>
      <c r="F1" s="48" t="s">
        <v>97</v>
      </c>
      <c r="G1" s="27" t="s">
        <v>100</v>
      </c>
      <c r="H1" s="27" t="s">
        <v>101</v>
      </c>
      <c r="I1" s="28" t="s">
        <v>102</v>
      </c>
      <c r="K1" s="235"/>
      <c r="L1" s="235"/>
    </row>
    <row r="2" spans="2:12" ht="12" customHeight="1">
      <c r="B2" s="49" t="s">
        <v>77</v>
      </c>
      <c r="C2" s="238">
        <f>SUM('Nešķirotie atkritumi(1diena)'!C18:D18)</f>
        <v>0</v>
      </c>
      <c r="D2" s="239"/>
      <c r="E2" s="34">
        <f>SUM('Nešķirotie atkritumi(1diena)'!C19:D19)</f>
        <v>0</v>
      </c>
      <c r="F2" s="34">
        <f>SUM('Nešķirotie atkritumi(1diena)'!C20:D20)</f>
        <v>0</v>
      </c>
      <c r="G2" s="34">
        <f>SUM('Nešķirotie atkritumi(1diena)'!C21:D21)</f>
        <v>0</v>
      </c>
      <c r="H2" s="34">
        <f>SUM('Šķirotie atkritumi(1diena)'!C17:D17)</f>
        <v>0</v>
      </c>
      <c r="I2" s="51">
        <f>SUM('Šķirotie atkritumi(1diena)'!C18:D18)</f>
        <v>0</v>
      </c>
      <c r="K2" s="61"/>
      <c r="L2" s="15"/>
    </row>
    <row r="3" spans="2:12" ht="12.75">
      <c r="B3" s="49" t="s">
        <v>78</v>
      </c>
      <c r="C3" s="238">
        <f>SUM('Nešķirotie atkritumi (2d)'!C18:D18)</f>
        <v>0</v>
      </c>
      <c r="D3" s="239"/>
      <c r="E3" s="34">
        <f>SUM('Nešķirotie atkritumi (2d)'!C19:D19)</f>
        <v>0</v>
      </c>
      <c r="F3" s="34">
        <f>SUM('Nešķirotie atkritumi (2d)'!C20:D20)</f>
        <v>0</v>
      </c>
      <c r="G3" s="34">
        <f>SUM('Nešķirotie atkritumi (2d)'!C21:D21)</f>
        <v>0</v>
      </c>
      <c r="H3" s="34">
        <f>SUM('Šķirotie atkritumi (2d)'!C17:D17)</f>
        <v>0</v>
      </c>
      <c r="I3" s="51">
        <f>SUM('Šķirotie atkritumi (2d)'!C18:D18)</f>
        <v>0</v>
      </c>
      <c r="K3" s="79"/>
      <c r="L3" s="80"/>
    </row>
    <row r="4" spans="2:12" ht="22.5" customHeight="1" thickBot="1">
      <c r="B4" s="49" t="s">
        <v>79</v>
      </c>
      <c r="C4" s="238">
        <f>SUM('Nešķirotie atkritumi (3d)'!C18:D18)</f>
        <v>0</v>
      </c>
      <c r="D4" s="239"/>
      <c r="E4" s="34">
        <f>SUM('Nešķirotie atkritumi (3d)'!C19:D19)</f>
        <v>0</v>
      </c>
      <c r="F4" s="34">
        <f>SUM('Nešķirotie atkritumi (3d)'!C20:D20)</f>
        <v>0</v>
      </c>
      <c r="G4" s="34">
        <f>SUM('Nešķirotie atkritumi (3d)'!C21:D21)</f>
        <v>0</v>
      </c>
      <c r="H4" s="34">
        <f>SUM('Šķirotie atkritumi (3d)'!C17:D17)</f>
        <v>0</v>
      </c>
      <c r="I4" s="51">
        <f>SUM('Šķirotie atkritumi (3d)'!C18:D18)</f>
        <v>0</v>
      </c>
      <c r="K4" s="81" t="s">
        <v>162</v>
      </c>
      <c r="L4" s="82"/>
    </row>
    <row r="5" spans="2:12" ht="37.5" customHeight="1">
      <c r="B5" s="49" t="s">
        <v>80</v>
      </c>
      <c r="C5" s="238">
        <f>SUM('Nešķirotie atkritumi (4d)'!C18:D18)</f>
        <v>0</v>
      </c>
      <c r="D5" s="239"/>
      <c r="E5" s="34">
        <f>SUM('Nešķirotie atkritumi (4d)'!C19:D19)</f>
        <v>0</v>
      </c>
      <c r="F5" s="34">
        <f>SUM('Nešķirotie atkritumi (4d)'!C20:D20)</f>
        <v>0</v>
      </c>
      <c r="G5" s="34">
        <f>SUM('Nešķirotie atkritumi (4d)'!C21:D21)</f>
        <v>0</v>
      </c>
      <c r="H5" s="34">
        <f>SUM('Šķirotie atkritumi (4d)'!C17:D17)</f>
        <v>0</v>
      </c>
      <c r="I5" s="51">
        <f>SUM('Šķirotie atkritumi (4d)'!C18:D18)</f>
        <v>0</v>
      </c>
      <c r="K5" s="83" t="s">
        <v>163</v>
      </c>
      <c r="L5" s="87"/>
    </row>
    <row r="6" spans="1:12" ht="14.25" thickBot="1">
      <c r="A6" s="9"/>
      <c r="B6" s="50" t="s">
        <v>81</v>
      </c>
      <c r="C6" s="243">
        <f>SUM('Nešķirotie atkritumi (5d)'!C18:D18)</f>
        <v>0</v>
      </c>
      <c r="D6" s="244"/>
      <c r="E6" s="35">
        <f>SUM('Nešķirotie atkritumi (5d)'!C19:D19)</f>
        <v>0</v>
      </c>
      <c r="F6" s="35">
        <f>SUM('Nešķirotie atkritumi (5d)'!C20:D20)</f>
        <v>0</v>
      </c>
      <c r="G6" s="35">
        <f>SUM('Nešķirotie atkritumi (5d)'!C21:D21)</f>
        <v>0</v>
      </c>
      <c r="H6" s="35">
        <f>SUM('Šķirotie atkritumi (5d)'!C17:D17)</f>
        <v>0</v>
      </c>
      <c r="I6" s="52">
        <f>SUM('Šķirotie atkritumi (5d)'!C18:D18)</f>
        <v>0</v>
      </c>
      <c r="K6" s="84" t="s">
        <v>164</v>
      </c>
      <c r="L6" s="88"/>
    </row>
    <row r="7" spans="2:12" ht="12.75" customHeight="1" thickBot="1">
      <c r="B7" s="32" t="s">
        <v>92</v>
      </c>
      <c r="C7" s="245">
        <f>SUM(C2:D6)</f>
        <v>0</v>
      </c>
      <c r="D7" s="246"/>
      <c r="E7" s="54">
        <f>SUM(E2:E6)</f>
        <v>0</v>
      </c>
      <c r="F7" s="55">
        <f>SUM(F2:F6)</f>
        <v>0</v>
      </c>
      <c r="G7" s="56">
        <f>SUM(G2:G6)</f>
        <v>0</v>
      </c>
      <c r="H7" s="57">
        <f>SUM(H2:H6)</f>
        <v>0</v>
      </c>
      <c r="I7" s="58">
        <f>SUM(I2:I6)</f>
        <v>0</v>
      </c>
      <c r="K7" s="82"/>
      <c r="L7" s="82"/>
    </row>
    <row r="8" spans="2:9" ht="64.5" customHeight="1">
      <c r="B8" s="31" t="s">
        <v>104</v>
      </c>
      <c r="C8" s="247">
        <f>SUM(C7,H7)</f>
        <v>0</v>
      </c>
      <c r="D8" s="247"/>
      <c r="E8" s="15"/>
      <c r="F8" s="15"/>
      <c r="G8" s="15"/>
      <c r="H8" s="15"/>
      <c r="I8" s="15"/>
    </row>
    <row r="9" spans="2:11" ht="52.5" customHeight="1" thickBot="1">
      <c r="B9" s="33" t="s">
        <v>105</v>
      </c>
      <c r="C9" s="241">
        <f>SUM(E7,I7)</f>
        <v>0</v>
      </c>
      <c r="D9" s="241"/>
      <c r="E9" s="37"/>
      <c r="F9" s="15"/>
      <c r="K9" s="11"/>
    </row>
    <row r="10" spans="2:11" ht="29.25" customHeight="1" thickBot="1">
      <c r="B10" s="248" t="s">
        <v>90</v>
      </c>
      <c r="C10" s="249"/>
      <c r="D10" s="250"/>
      <c r="E10" s="70"/>
      <c r="F10" s="36"/>
      <c r="G10" s="242"/>
      <c r="H10" s="242"/>
      <c r="I10" s="242"/>
      <c r="J10" s="63"/>
      <c r="K10" s="64"/>
    </row>
    <row r="11" spans="2:11" ht="17.25" customHeight="1">
      <c r="B11" s="71"/>
      <c r="C11" s="39" t="s">
        <v>83</v>
      </c>
      <c r="D11" s="72" t="s">
        <v>106</v>
      </c>
      <c r="E11" s="36"/>
      <c r="F11" s="36"/>
      <c r="G11" s="63"/>
      <c r="H11" s="65"/>
      <c r="I11" s="65"/>
      <c r="J11" s="64"/>
      <c r="K11" s="64"/>
    </row>
    <row r="12" spans="2:11" ht="43.5" customHeight="1">
      <c r="B12" s="73" t="s">
        <v>111</v>
      </c>
      <c r="C12" s="85" t="e">
        <f>C8/Urnas_telpas!G2</f>
        <v>#DIV/0!</v>
      </c>
      <c r="D12" s="86" t="e">
        <f>C9/Urnas_telpas!G2</f>
        <v>#DIV/0!</v>
      </c>
      <c r="E12" s="36"/>
      <c r="F12" s="36"/>
      <c r="G12" s="66"/>
      <c r="H12" s="62"/>
      <c r="I12" s="62"/>
      <c r="J12" s="64"/>
      <c r="K12" s="240"/>
    </row>
    <row r="13" spans="2:11" ht="43.5" customHeight="1">
      <c r="B13" s="75" t="s">
        <v>107</v>
      </c>
      <c r="C13" s="85" t="e">
        <f>C12*Urnas_telpas!F2</f>
        <v>#DIV/0!</v>
      </c>
      <c r="D13" s="86" t="e">
        <f>D12*Urnas_telpas!F2</f>
        <v>#DIV/0!</v>
      </c>
      <c r="E13" s="36"/>
      <c r="F13" s="36"/>
      <c r="G13" s="67"/>
      <c r="H13" s="65"/>
      <c r="I13" s="65"/>
      <c r="J13" s="64"/>
      <c r="K13" s="240"/>
    </row>
    <row r="14" spans="1:11" ht="40.5" customHeight="1">
      <c r="A14" s="9"/>
      <c r="B14" s="45" t="s">
        <v>108</v>
      </c>
      <c r="C14" s="44" t="e">
        <f>C13*4</f>
        <v>#DIV/0!</v>
      </c>
      <c r="D14" s="74" t="e">
        <f>D13*4</f>
        <v>#DIV/0!</v>
      </c>
      <c r="E14" s="36"/>
      <c r="F14" s="20"/>
      <c r="G14" s="63"/>
      <c r="H14" s="63"/>
      <c r="I14" s="63"/>
      <c r="J14" s="68"/>
      <c r="K14" s="63"/>
    </row>
    <row r="15" spans="2:12" ht="57.75" customHeight="1">
      <c r="B15" s="206" t="s">
        <v>109</v>
      </c>
      <c r="C15" s="44" t="e">
        <f>C14*L6</f>
        <v>#DIV/0!</v>
      </c>
      <c r="D15" s="76" t="e">
        <f>D14*L6</f>
        <v>#DIV/0!</v>
      </c>
      <c r="E15" s="69"/>
      <c r="F15" s="38"/>
      <c r="J15" s="37"/>
      <c r="K15" s="59"/>
      <c r="L15" s="59"/>
    </row>
    <row r="16" spans="2:12" ht="85.5" customHeight="1" thickBot="1">
      <c r="B16" s="207" t="s">
        <v>110</v>
      </c>
      <c r="C16" s="77" t="e">
        <f>C15/L5</f>
        <v>#DIV/0!</v>
      </c>
      <c r="D16" s="78" t="e">
        <f>D15/L5</f>
        <v>#DIV/0!</v>
      </c>
      <c r="E16" s="36"/>
      <c r="F16" s="15"/>
      <c r="J16" s="37"/>
      <c r="K16" s="60"/>
      <c r="L16" s="15"/>
    </row>
    <row r="17" spans="9:10" ht="12.75">
      <c r="I17" s="8"/>
      <c r="J17" s="8"/>
    </row>
    <row r="18" spans="7:11" ht="25.5" customHeight="1">
      <c r="G18" s="53"/>
      <c r="I18" s="40"/>
      <c r="J18" s="8"/>
      <c r="K18" s="1"/>
    </row>
    <row r="19" spans="1:13" ht="27" customHeight="1">
      <c r="A19" s="10"/>
      <c r="G19" s="15"/>
      <c r="H19" s="24"/>
      <c r="I19" s="41"/>
      <c r="J19" s="30"/>
      <c r="K19" s="8"/>
      <c r="L19" s="25"/>
      <c r="M19" s="8"/>
    </row>
    <row r="20" spans="7:10" ht="28.5" customHeight="1">
      <c r="G20" s="15"/>
      <c r="I20" s="40"/>
      <c r="J20" s="8"/>
    </row>
    <row r="21" spans="7:10" ht="34.5" customHeight="1">
      <c r="G21" s="15"/>
      <c r="I21" s="40"/>
      <c r="J21" s="8"/>
    </row>
    <row r="22" spans="9:10" ht="38.25" customHeight="1">
      <c r="I22" s="40"/>
      <c r="J22" s="8"/>
    </row>
    <row r="23" spans="8:10" ht="28.5" customHeight="1">
      <c r="H23" s="9"/>
      <c r="I23" s="40"/>
      <c r="J23" s="42"/>
    </row>
    <row r="24" spans="8:10" ht="12.75">
      <c r="H24" s="9"/>
      <c r="I24" s="40"/>
      <c r="J24" s="42"/>
    </row>
    <row r="25" spans="1:10" ht="12.75">
      <c r="A25" s="9"/>
      <c r="B25" s="10"/>
      <c r="C25" s="10"/>
      <c r="H25" s="11"/>
      <c r="I25" s="40"/>
      <c r="J25" s="8"/>
    </row>
    <row r="26" spans="2:10" ht="12.75">
      <c r="B26" s="9"/>
      <c r="C26" s="9"/>
      <c r="D26" s="9"/>
      <c r="E26" s="9"/>
      <c r="F26" s="9"/>
      <c r="G26" s="9"/>
      <c r="H26" s="9"/>
      <c r="I26" s="40"/>
      <c r="J26" s="42"/>
    </row>
    <row r="27" spans="1:10" ht="15">
      <c r="A27" s="14"/>
      <c r="B27" s="18"/>
      <c r="C27" s="18"/>
      <c r="D27" s="21"/>
      <c r="E27" s="21"/>
      <c r="F27" s="21"/>
      <c r="G27" s="21"/>
      <c r="H27" s="21"/>
      <c r="I27" s="43"/>
      <c r="J27" s="8"/>
    </row>
    <row r="28" spans="1:10" ht="12.75">
      <c r="A28" s="19"/>
      <c r="B28"/>
      <c r="C28"/>
      <c r="I28" s="8"/>
      <c r="J28" s="8"/>
    </row>
    <row r="29" spans="1:11" ht="12.75">
      <c r="A29" s="19"/>
      <c r="B29"/>
      <c r="C29"/>
      <c r="D29" s="9"/>
      <c r="E29" s="9"/>
      <c r="F29" s="9"/>
      <c r="G29" s="22"/>
      <c r="H29" s="9"/>
      <c r="I29" s="17"/>
      <c r="J29" s="8"/>
      <c r="K29" s="9"/>
    </row>
    <row r="30" spans="9:10" ht="12.75">
      <c r="I30" s="8"/>
      <c r="J30" s="8"/>
    </row>
  </sheetData>
  <sheetProtection password="9211" sheet="1"/>
  <mergeCells count="13">
    <mergeCell ref="C7:D7"/>
    <mergeCell ref="C8:D8"/>
    <mergeCell ref="B10:D10"/>
    <mergeCell ref="K1:L1"/>
    <mergeCell ref="C1:D1"/>
    <mergeCell ref="C2:D2"/>
    <mergeCell ref="C3:D3"/>
    <mergeCell ref="K12:K13"/>
    <mergeCell ref="C4:D4"/>
    <mergeCell ref="C9:D9"/>
    <mergeCell ref="G10:I10"/>
    <mergeCell ref="C5:D5"/>
    <mergeCell ref="C6:D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G22"/>
  <sheetViews>
    <sheetView zoomScale="90" zoomScaleNormal="90" zoomScalePageLayoutView="0" workbookViewId="0" topLeftCell="A1">
      <selection activeCell="C13" sqref="C13"/>
    </sheetView>
  </sheetViews>
  <sheetFormatPr defaultColWidth="9.140625" defaultRowHeight="12.75"/>
  <cols>
    <col min="1" max="1" width="15.421875" style="82" customWidth="1"/>
    <col min="2" max="2" width="8.57421875" style="82" customWidth="1"/>
    <col min="3" max="4" width="8.7109375" style="82" customWidth="1"/>
    <col min="5" max="16384" width="8.8515625" style="82" customWidth="1"/>
  </cols>
  <sheetData>
    <row r="2" spans="1:7" ht="19.5" customHeight="1">
      <c r="A2" s="255" t="s">
        <v>171</v>
      </c>
      <c r="B2" s="255" t="s">
        <v>170</v>
      </c>
      <c r="C2" s="256"/>
      <c r="D2" s="211" t="s">
        <v>89</v>
      </c>
      <c r="E2" s="210" t="s">
        <v>127</v>
      </c>
      <c r="G2" s="112"/>
    </row>
    <row r="3" spans="1:5" ht="12.75">
      <c r="A3" s="256"/>
      <c r="B3" s="253" t="s">
        <v>165</v>
      </c>
      <c r="C3" s="254"/>
      <c r="D3" s="212"/>
      <c r="E3" s="212"/>
    </row>
    <row r="4" spans="1:5" ht="12.75">
      <c r="A4" s="256"/>
      <c r="B4" s="253" t="s">
        <v>93</v>
      </c>
      <c r="C4" s="254"/>
      <c r="D4" s="212"/>
      <c r="E4" s="212"/>
    </row>
    <row r="5" spans="1:5" ht="19.5" customHeight="1">
      <c r="A5" s="256"/>
      <c r="B5" s="254" t="s">
        <v>94</v>
      </c>
      <c r="C5" s="254"/>
      <c r="D5" s="212"/>
      <c r="E5" s="212"/>
    </row>
    <row r="6" spans="1:5" ht="16.5" customHeight="1">
      <c r="A6" s="92"/>
      <c r="B6" s="213"/>
      <c r="C6" s="213"/>
      <c r="D6" s="180"/>
      <c r="E6" s="180"/>
    </row>
    <row r="7" spans="1:3" ht="39">
      <c r="A7" s="214" t="s">
        <v>170</v>
      </c>
      <c r="B7" s="215" t="s">
        <v>125</v>
      </c>
      <c r="C7" s="215" t="s">
        <v>126</v>
      </c>
    </row>
    <row r="8" spans="1:3" ht="16.5" customHeight="1">
      <c r="A8" s="257" t="s">
        <v>172</v>
      </c>
      <c r="B8" s="258"/>
      <c r="C8" s="259"/>
    </row>
    <row r="9" spans="1:3" ht="13.5">
      <c r="A9" s="155" t="s">
        <v>39</v>
      </c>
      <c r="B9" s="218">
        <f>SUM('Nešķirotie atkritumi(1diena)'!C3:D3,'Šķirotie atkritumi(1diena)'!C3,'Nešķirotie atkritumi (2d)'!C3:D3,'Šķirotie atkritumi (2d)'!C3,'Nešķirotie atkritumi (3d)'!C3:D3,'Šķirotie atkritumi (3d)'!C3,'Nešķirotie atkritumi (4d)'!C3:D3,'Šķirotie atkritumi (4d)'!C3,'Nešķirotie atkritumi (5d)'!C3:D3,'Šķirotie atkritumi (5d)'!C3)</f>
        <v>0</v>
      </c>
      <c r="C9" s="218">
        <f>SUM('Nešķirotie atkritumi(1diena)'!E3,'Šķirotie atkritumi(1diena)'!D3,'Nešķirotie atkritumi (2d)'!E3,'Šķirotie atkritumi (2d)'!D3,'Nešķirotie atkritumi (3d)'!E3,'Šķirotie atkritumi (3d)'!D3,'Nešķirotie atkritumi (4d)'!E3,'Šķirotie atkritumi (4d)'!D3,'Nešķirotie atkritumi (5d)'!E3,'Šķirotie atkritumi (5d)'!D3)</f>
        <v>0</v>
      </c>
    </row>
    <row r="10" spans="1:3" ht="13.5">
      <c r="A10" s="159" t="s">
        <v>0</v>
      </c>
      <c r="B10" s="218">
        <f>SUM('Nešķirotie atkritumi(1diena)'!C4:D4,'Šķirotie atkritumi(1diena)'!C4,'Nešķirotie atkritumi (2d)'!C4:D4,'Šķirotie atkritumi (2d)'!C4,'Nešķirotie atkritumi (3d)'!C4:D4,'Šķirotie atkritumi (3d)'!C4,'Nešķirotie atkritumi (4d)'!C4:D4,'Šķirotie atkritumi (4d)'!C4,'Nešķirotie atkritumi (5d)'!C4:D4,'Šķirotie atkritumi (5d)'!C4)</f>
        <v>0</v>
      </c>
      <c r="C10" s="218">
        <f>SUM('Nešķirotie atkritumi(1diena)'!E4,'Šķirotie atkritumi(1diena)'!D4,'Nešķirotie atkritumi (2d)'!E4,'Šķirotie atkritumi (2d)'!D4,'Nešķirotie atkritumi (3d)'!E4,'Šķirotie atkritumi (3d)'!D4,'Nešķirotie atkritumi (4d)'!E4,'Šķirotie atkritumi (4d)'!D4,'Nešķirotie atkritumi (5d)'!E4,'Šķirotie atkritumi (5d)'!D4)</f>
        <v>0</v>
      </c>
    </row>
    <row r="11" spans="1:3" ht="13.5">
      <c r="A11" s="162" t="s">
        <v>40</v>
      </c>
      <c r="B11" s="218">
        <f>SUM('Nešķirotie atkritumi(1diena)'!C5:D5,'Šķirotie atkritumi(1diena)'!C5,'Nešķirotie atkritumi (2d)'!C5:D5,'Šķirotie atkritumi (2d)'!C5,'Nešķirotie atkritumi (3d)'!C5:D5,'Šķirotie atkritumi (3d)'!C5,'Nešķirotie atkritumi (4d)'!C5:D5,'Šķirotie atkritumi (4d)'!C5,'Nešķirotie atkritumi (5d)'!C5:D5,'Šķirotie atkritumi (5d)'!C5)</f>
        <v>0</v>
      </c>
      <c r="C11" s="218">
        <f>SUM('Nešķirotie atkritumi(1diena)'!E5,'Šķirotie atkritumi(1diena)'!D5,'Nešķirotie atkritumi (2d)'!E5,'Šķirotie atkritumi (2d)'!D5,'Nešķirotie atkritumi (3d)'!E5,'Šķirotie atkritumi (3d)'!D5,'Nešķirotie atkritumi (4d)'!E5,'Šķirotie atkritumi (4d)'!D5,'Nešķirotie atkritumi (5d)'!E5,'Šķirotie atkritumi (5d)'!D5)</f>
        <v>0</v>
      </c>
    </row>
    <row r="12" spans="1:3" ht="13.5">
      <c r="A12" s="166" t="s">
        <v>1</v>
      </c>
      <c r="B12" s="218">
        <f>SUM('Nešķirotie atkritumi(1diena)'!C6:D6,'Šķirotie atkritumi(1diena)'!C6,'Nešķirotie atkritumi (2d)'!C6:D6,'Šķirotie atkritumi (2d)'!C6,'Nešķirotie atkritumi (3d)'!C6:D6,'Šķirotie atkritumi (3d)'!C6,'Nešķirotie atkritumi (4d)'!C6:D6,'Šķirotie atkritumi (4d)'!C6,'Nešķirotie atkritumi (5d)'!C6:D6,'Šķirotie atkritumi (5d)'!C6)</f>
        <v>0</v>
      </c>
      <c r="C12" s="218">
        <f>SUM('Nešķirotie atkritumi(1diena)'!E6,'Šķirotie atkritumi(1diena)'!D6,'Nešķirotie atkritumi (2d)'!E6,'Šķirotie atkritumi (2d)'!D6,'Nešķirotie atkritumi (3d)'!E6,'Šķirotie atkritumi (3d)'!D6,'Nešķirotie atkritumi (4d)'!E6,'Šķirotie atkritumi (4d)'!D6,'Nešķirotie atkritumi (5d)'!E6,'Šķirotie atkritumi (5d)'!D6)</f>
        <v>0</v>
      </c>
    </row>
    <row r="13" spans="1:6" ht="43.5" customHeight="1">
      <c r="A13" s="209" t="s">
        <v>42</v>
      </c>
      <c r="B13" s="218">
        <f>SUM('Nešķirotie atkritumi(1diena)'!C7:D8,'Šķirotie atkritumi(1diena)'!C7,'Nešķirotie atkritumi (2d)'!C7:D8,'Šķirotie atkritumi (2d)'!C7,'Nešķirotie atkritumi (3d)'!C7:D8,'Šķirotie atkritumi (3d)'!C7,'Nešķirotie atkritumi (4d)'!C7:D8,'Šķirotie atkritumi (4d)'!C7,'Nešķirotie atkritumi (5d)'!C7:D8,'Šķirotie atkritumi (5d)'!C7)</f>
        <v>0</v>
      </c>
      <c r="C13" s="218">
        <f>SUM('Nešķirotie atkritumi(1diena)'!E7:E8,'Šķirotie atkritumi(1diena)'!D7,'Nešķirotie atkritumi (2d)'!E7:E8,'Šķirotie atkritumi (2d)'!D7,'Nešķirotie atkritumi (3d)'!E7:E8,'Šķirotie atkritumi (3d)'!D7,'Nešķirotie atkritumi (4d)'!E7:E8,'Šķirotie atkritumi (4d)'!D7,'Nešķirotie atkritumi (5d)'!E7:E8,'Šķirotie atkritumi (5d)'!D7)</f>
        <v>0</v>
      </c>
      <c r="E13" s="221"/>
      <c r="F13" s="216"/>
    </row>
    <row r="14" spans="1:3" ht="43.5" customHeight="1">
      <c r="A14" s="208" t="s">
        <v>54</v>
      </c>
      <c r="B14" s="219">
        <f>SUM('Nešķirotie atkritumi(1diena)'!C11:E17,'Šķirotie atkritumi(1diena)'!C10:D16,'Nešķirotie atkritumi (2d)'!C11:E17,'Šķirotie atkritumi (2d)'!C10:D16,'Nešķirotie atkritumi (3d)'!C11:E17,'Šķirotie atkritumi (3d)'!C10:D16,'Nešķirotie atkritumi (4d)'!C11:E17,'Šķirotie atkritumi (4d)'!C10:D16,'Nešķirotie atkritumi (5d)'!C11:E17,'Šķirotie atkritumi (5d)'!C10:D16)</f>
        <v>0</v>
      </c>
      <c r="C14" s="220"/>
    </row>
    <row r="15" spans="1:3" ht="18" customHeight="1">
      <c r="A15" s="217" t="s">
        <v>38</v>
      </c>
      <c r="B15" s="218">
        <f>SUM('Nešķirotie atkritumi(1diena)'!G3:G6,'Nešķirotie atkritumi(1diena)'!G10:G12,'Nešķirotie atkritumi (2d)'!G3:G6,'Nešķirotie atkritumi (2d)'!G10:G12,'Nešķirotie atkritumi (3d)'!G3:G6,'Nešķirotie atkritumi (3d)'!G10:G12,'Nešķirotie atkritumi (4d)'!G3:G6,'Nešķirotie atkritumi (4d)'!G10:G12,'Nešķirotie atkritumi (5d)'!G3:G6,'Nešķirotie atkritumi (5d)'!G10:G12)</f>
        <v>0</v>
      </c>
      <c r="C15" s="218">
        <f>SUM('Nešķirotie atkritumi(1diena)'!H3:H6,'Nešķirotie atkritumi(1diena)'!H10:H12,'Nešķirotie atkritumi (2d)'!H3:H6,'Nešķirotie atkritumi (2d)'!H10:H12,'Nešķirotie atkritumi (3d)'!H3:H6,'Nešķirotie atkritumi (3d)'!H10:H12,'Nešķirotie atkritumi (4d)'!H3:H6,'Nešķirotie atkritumi (4d)'!H10:H12,'Nešķirotie atkritumi (5d)'!H3:H6,'Nešķirotie atkritumi (5d)'!H10:H12)</f>
        <v>0</v>
      </c>
    </row>
    <row r="17" spans="1:5" ht="12.75">
      <c r="A17" s="251" t="s">
        <v>173</v>
      </c>
      <c r="B17" s="252"/>
      <c r="C17" s="252"/>
      <c r="D17" s="252"/>
      <c r="E17" s="252"/>
    </row>
    <row r="18" spans="1:5" ht="12.75">
      <c r="A18" s="252"/>
      <c r="B18" s="252"/>
      <c r="C18" s="252"/>
      <c r="D18" s="252"/>
      <c r="E18" s="252"/>
    </row>
    <row r="19" spans="1:5" ht="14.25" customHeight="1">
      <c r="A19" s="252"/>
      <c r="B19" s="252"/>
      <c r="C19" s="252"/>
      <c r="D19" s="252"/>
      <c r="E19" s="252"/>
    </row>
    <row r="20" spans="1:5" ht="12.75">
      <c r="A20" s="251" t="s">
        <v>174</v>
      </c>
      <c r="B20" s="252"/>
      <c r="C20" s="252"/>
      <c r="D20" s="252"/>
      <c r="E20" s="252"/>
    </row>
    <row r="21" spans="1:5" ht="12.75">
      <c r="A21" s="252"/>
      <c r="B21" s="252"/>
      <c r="C21" s="252"/>
      <c r="D21" s="252"/>
      <c r="E21" s="252"/>
    </row>
    <row r="22" spans="1:5" ht="27" customHeight="1">
      <c r="A22" s="252"/>
      <c r="B22" s="252"/>
      <c r="C22" s="252"/>
      <c r="D22" s="252"/>
      <c r="E22" s="252"/>
    </row>
  </sheetData>
  <sheetProtection password="9211" sheet="1"/>
  <mergeCells count="8">
    <mergeCell ref="A17:E19"/>
    <mergeCell ref="A20:E22"/>
    <mergeCell ref="B3:C3"/>
    <mergeCell ref="B4:C4"/>
    <mergeCell ref="B5:C5"/>
    <mergeCell ref="A2:A5"/>
    <mergeCell ref="B2:C2"/>
    <mergeCell ref="A8:C8"/>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24"/>
  <sheetViews>
    <sheetView zoomScale="80" zoomScaleNormal="80" zoomScaleSheetLayoutView="70" zoomScalePageLayoutView="0" workbookViewId="0" topLeftCell="A10">
      <selection activeCell="F19" sqref="F19"/>
    </sheetView>
  </sheetViews>
  <sheetFormatPr defaultColWidth="9.140625" defaultRowHeight="12.75"/>
  <cols>
    <col min="1" max="1" width="11.28125" style="82" customWidth="1"/>
    <col min="2" max="2" width="37.7109375" style="181" customWidth="1"/>
    <col min="3" max="3" width="4.00390625" style="82" customWidth="1"/>
    <col min="4" max="4" width="5.28125" style="82" customWidth="1"/>
    <col min="5" max="5" width="8.57421875" style="82" customWidth="1"/>
    <col min="6" max="6" width="43.140625" style="82" customWidth="1"/>
    <col min="7" max="7" width="8.7109375" style="181" customWidth="1"/>
    <col min="8" max="8" width="10.00390625" style="181" customWidth="1"/>
    <col min="9" max="9" width="54.7109375" style="82" customWidth="1"/>
    <col min="10" max="16384" width="8.8515625" style="82" customWidth="1"/>
  </cols>
  <sheetData>
    <row r="1" spans="1:9" ht="32.25" customHeight="1">
      <c r="A1" s="152"/>
      <c r="B1" s="270" t="s">
        <v>53</v>
      </c>
      <c r="C1" s="271"/>
      <c r="D1" s="271"/>
      <c r="E1" s="271"/>
      <c r="F1" s="271"/>
      <c r="G1" s="271"/>
      <c r="H1" s="271"/>
      <c r="I1" s="111"/>
    </row>
    <row r="2" spans="1:9" ht="57.75" customHeight="1">
      <c r="A2" s="89" t="s">
        <v>170</v>
      </c>
      <c r="B2" s="153" t="s">
        <v>115</v>
      </c>
      <c r="C2" s="265" t="s">
        <v>37</v>
      </c>
      <c r="D2" s="265"/>
      <c r="E2" s="89" t="s">
        <v>95</v>
      </c>
      <c r="F2" s="153" t="s">
        <v>129</v>
      </c>
      <c r="G2" s="89" t="s">
        <v>37</v>
      </c>
      <c r="H2" s="89" t="s">
        <v>96</v>
      </c>
      <c r="I2" s="114" t="s">
        <v>86</v>
      </c>
    </row>
    <row r="3" spans="1:13" ht="123">
      <c r="A3" s="154" t="s">
        <v>39</v>
      </c>
      <c r="B3" s="115" t="s">
        <v>57</v>
      </c>
      <c r="C3" s="272"/>
      <c r="D3" s="272"/>
      <c r="E3" s="154"/>
      <c r="F3" s="115" t="s">
        <v>87</v>
      </c>
      <c r="G3" s="155"/>
      <c r="H3" s="155"/>
      <c r="I3" s="156"/>
      <c r="J3" s="273"/>
      <c r="K3" s="274"/>
      <c r="L3" s="274"/>
      <c r="M3" s="157"/>
    </row>
    <row r="4" spans="1:13" ht="87" customHeight="1">
      <c r="A4" s="158" t="s">
        <v>0</v>
      </c>
      <c r="B4" s="120" t="s">
        <v>140</v>
      </c>
      <c r="C4" s="266"/>
      <c r="D4" s="266"/>
      <c r="E4" s="158"/>
      <c r="F4" s="123" t="s">
        <v>75</v>
      </c>
      <c r="G4" s="159"/>
      <c r="H4" s="159"/>
      <c r="I4" s="160"/>
      <c r="J4" s="157"/>
      <c r="K4" s="157"/>
      <c r="L4" s="157"/>
      <c r="M4" s="157"/>
    </row>
    <row r="5" spans="1:13" ht="54.75">
      <c r="A5" s="161" t="s">
        <v>40</v>
      </c>
      <c r="B5" s="125" t="s">
        <v>41</v>
      </c>
      <c r="C5" s="267"/>
      <c r="D5" s="267"/>
      <c r="E5" s="161"/>
      <c r="F5" s="128" t="s">
        <v>76</v>
      </c>
      <c r="G5" s="162"/>
      <c r="H5" s="162"/>
      <c r="I5" s="163"/>
      <c r="J5" s="164"/>
      <c r="K5" s="157"/>
      <c r="L5" s="157"/>
      <c r="M5" s="157"/>
    </row>
    <row r="6" spans="1:13" ht="69">
      <c r="A6" s="165" t="s">
        <v>1</v>
      </c>
      <c r="B6" s="130" t="s">
        <v>43</v>
      </c>
      <c r="C6" s="268"/>
      <c r="D6" s="268"/>
      <c r="E6" s="165"/>
      <c r="F6" s="133" t="s">
        <v>142</v>
      </c>
      <c r="G6" s="166"/>
      <c r="H6" s="166"/>
      <c r="I6" s="163"/>
      <c r="J6" s="157"/>
      <c r="K6" s="157"/>
      <c r="L6" s="157"/>
      <c r="M6" s="157"/>
    </row>
    <row r="7" spans="1:13" ht="96" customHeight="1">
      <c r="A7" s="283" t="s">
        <v>42</v>
      </c>
      <c r="B7" s="138" t="s">
        <v>135</v>
      </c>
      <c r="C7" s="316"/>
      <c r="D7" s="316"/>
      <c r="E7" s="222"/>
      <c r="F7" s="279" t="s">
        <v>136</v>
      </c>
      <c r="G7" s="279"/>
      <c r="H7" s="279"/>
      <c r="I7" s="280"/>
      <c r="J7" s="157"/>
      <c r="K7" s="157"/>
      <c r="L7" s="157"/>
      <c r="M7" s="157"/>
    </row>
    <row r="8" spans="1:13" ht="59.25" customHeight="1">
      <c r="A8" s="284"/>
      <c r="B8" s="134" t="s">
        <v>116</v>
      </c>
      <c r="C8" s="316"/>
      <c r="D8" s="316"/>
      <c r="E8" s="222"/>
      <c r="F8" s="279"/>
      <c r="G8" s="279"/>
      <c r="H8" s="279"/>
      <c r="I8" s="281"/>
      <c r="J8" s="157"/>
      <c r="K8" s="157"/>
      <c r="L8" s="157"/>
      <c r="M8" s="157"/>
    </row>
    <row r="9" spans="1:13" ht="55.5" customHeight="1">
      <c r="A9" s="285"/>
      <c r="B9" s="138" t="s">
        <v>44</v>
      </c>
      <c r="C9" s="264" t="s">
        <v>145</v>
      </c>
      <c r="D9" s="264"/>
      <c r="E9" s="264"/>
      <c r="F9" s="264"/>
      <c r="G9" s="264"/>
      <c r="H9" s="264"/>
      <c r="I9" s="282"/>
      <c r="J9" s="273"/>
      <c r="K9" s="274"/>
      <c r="L9" s="274"/>
      <c r="M9" s="274"/>
    </row>
    <row r="10" spans="1:13" ht="64.5" customHeight="1">
      <c r="A10" s="275" t="s">
        <v>54</v>
      </c>
      <c r="B10" s="276"/>
      <c r="C10" s="286" t="s">
        <v>37</v>
      </c>
      <c r="D10" s="286"/>
      <c r="E10" s="286"/>
      <c r="F10" s="140" t="s">
        <v>45</v>
      </c>
      <c r="G10" s="89"/>
      <c r="H10" s="89"/>
      <c r="I10" s="163"/>
      <c r="J10" s="157"/>
      <c r="K10" s="157"/>
      <c r="L10" s="157"/>
      <c r="M10" s="157"/>
    </row>
    <row r="11" spans="1:13" ht="30" customHeight="1">
      <c r="A11" s="260" t="s">
        <v>50</v>
      </c>
      <c r="B11" s="261"/>
      <c r="C11" s="269"/>
      <c r="D11" s="269"/>
      <c r="E11" s="269"/>
      <c r="F11" s="141" t="s">
        <v>47</v>
      </c>
      <c r="G11" s="89"/>
      <c r="H11" s="89"/>
      <c r="I11" s="163"/>
      <c r="J11" s="157"/>
      <c r="K11" s="157"/>
      <c r="L11" s="157"/>
      <c r="M11" s="157"/>
    </row>
    <row r="12" spans="1:13" ht="27" customHeight="1">
      <c r="A12" s="260" t="s">
        <v>167</v>
      </c>
      <c r="B12" s="261"/>
      <c r="C12" s="262"/>
      <c r="D12" s="263"/>
      <c r="E12" s="287"/>
      <c r="F12" s="140" t="s">
        <v>46</v>
      </c>
      <c r="G12" s="89"/>
      <c r="H12" s="89"/>
      <c r="I12" s="163"/>
      <c r="J12" s="157"/>
      <c r="K12" s="157"/>
      <c r="L12" s="157"/>
      <c r="M12" s="157"/>
    </row>
    <row r="13" spans="1:13" ht="13.5">
      <c r="A13" s="260" t="s">
        <v>48</v>
      </c>
      <c r="B13" s="261"/>
      <c r="C13" s="288"/>
      <c r="D13" s="289"/>
      <c r="E13" s="289"/>
      <c r="F13" s="157"/>
      <c r="G13" s="143"/>
      <c r="H13" s="143"/>
      <c r="I13" s="170"/>
      <c r="J13" s="157"/>
      <c r="K13" s="157"/>
      <c r="L13" s="157"/>
      <c r="M13" s="157"/>
    </row>
    <row r="14" spans="1:14" ht="26.25" customHeight="1">
      <c r="A14" s="260" t="s">
        <v>49</v>
      </c>
      <c r="B14" s="261"/>
      <c r="C14" s="262"/>
      <c r="D14" s="263"/>
      <c r="E14" s="263"/>
      <c r="F14" s="143"/>
      <c r="G14" s="143"/>
      <c r="H14" s="171"/>
      <c r="I14" s="172"/>
      <c r="J14" s="173"/>
      <c r="K14" s="173"/>
      <c r="L14" s="174"/>
      <c r="M14" s="173"/>
      <c r="N14" s="102"/>
    </row>
    <row r="15" spans="1:14" ht="55.5" customHeight="1">
      <c r="A15" s="260" t="s">
        <v>51</v>
      </c>
      <c r="B15" s="261"/>
      <c r="C15" s="262"/>
      <c r="D15" s="263"/>
      <c r="E15" s="263"/>
      <c r="F15" s="143"/>
      <c r="G15" s="143"/>
      <c r="H15" s="171"/>
      <c r="I15" s="175"/>
      <c r="J15" s="173"/>
      <c r="K15" s="173"/>
      <c r="L15" s="173"/>
      <c r="M15" s="173"/>
      <c r="N15" s="102"/>
    </row>
    <row r="16" spans="1:13" ht="15" customHeight="1">
      <c r="A16" s="260" t="s">
        <v>52</v>
      </c>
      <c r="B16" s="261"/>
      <c r="C16" s="262"/>
      <c r="D16" s="263"/>
      <c r="E16" s="263"/>
      <c r="F16" s="143"/>
      <c r="G16" s="143"/>
      <c r="H16" s="171"/>
      <c r="I16" s="170"/>
      <c r="J16" s="157"/>
      <c r="K16" s="157"/>
      <c r="L16" s="157"/>
      <c r="M16" s="157"/>
    </row>
    <row r="17" spans="1:13" ht="15" customHeight="1">
      <c r="A17" s="260" t="s">
        <v>175</v>
      </c>
      <c r="B17" s="261"/>
      <c r="C17" s="262"/>
      <c r="D17" s="263"/>
      <c r="E17" s="263"/>
      <c r="F17" s="143"/>
      <c r="G17" s="143"/>
      <c r="H17" s="171"/>
      <c r="I17" s="176"/>
      <c r="J17" s="157"/>
      <c r="K17" s="157"/>
      <c r="L17" s="157"/>
      <c r="M17" s="157"/>
    </row>
    <row r="18" spans="1:13" ht="22.5" customHeight="1">
      <c r="A18" s="277" t="s">
        <v>121</v>
      </c>
      <c r="B18" s="277"/>
      <c r="C18" s="291">
        <f>SUM(C11:D17,C3:C8,G3:G6,G10:G12)</f>
        <v>0</v>
      </c>
      <c r="D18" s="291"/>
      <c r="E18" s="177"/>
      <c r="F18" s="143"/>
      <c r="G18" s="143"/>
      <c r="H18" s="171"/>
      <c r="I18" s="278"/>
      <c r="J18" s="278"/>
      <c r="K18" s="278"/>
      <c r="L18" s="278"/>
      <c r="M18" s="157"/>
    </row>
    <row r="19" spans="1:8" ht="18" customHeight="1">
      <c r="A19" s="277" t="s">
        <v>122</v>
      </c>
      <c r="B19" s="277"/>
      <c r="C19" s="291">
        <f>SUM(E3:E8,H3:H6,H10:H12)</f>
        <v>0</v>
      </c>
      <c r="D19" s="291"/>
      <c r="E19" s="178"/>
      <c r="F19" s="179"/>
      <c r="G19" s="180"/>
      <c r="H19" s="180"/>
    </row>
    <row r="20" spans="1:9" ht="31.5" customHeight="1">
      <c r="A20" s="290" t="s">
        <v>119</v>
      </c>
      <c r="B20" s="290"/>
      <c r="C20" s="292">
        <f>SUM(C3:C8,C11:D17)</f>
        <v>0</v>
      </c>
      <c r="D20" s="292"/>
      <c r="E20" s="178"/>
      <c r="G20" s="96"/>
      <c r="H20" s="96"/>
      <c r="I20" s="96"/>
    </row>
    <row r="21" spans="1:5" ht="38.25" customHeight="1">
      <c r="A21" s="277" t="s">
        <v>120</v>
      </c>
      <c r="B21" s="277"/>
      <c r="C21" s="291">
        <f>SUM(E3:E8)</f>
        <v>0</v>
      </c>
      <c r="D21" s="291"/>
      <c r="E21" s="178"/>
    </row>
    <row r="22" spans="1:5" ht="15" customHeight="1">
      <c r="A22" s="290" t="s">
        <v>56</v>
      </c>
      <c r="B22" s="290"/>
      <c r="C22" s="293"/>
      <c r="D22" s="293"/>
      <c r="E22" s="178"/>
    </row>
    <row r="23" ht="15">
      <c r="B23" s="199"/>
    </row>
    <row r="24" ht="12.75">
      <c r="B24" s="96"/>
    </row>
  </sheetData>
  <sheetProtection password="9211" sheet="1"/>
  <mergeCells count="41">
    <mergeCell ref="C18:D18"/>
    <mergeCell ref="C13:E13"/>
    <mergeCell ref="A18:B18"/>
    <mergeCell ref="A11:B11"/>
    <mergeCell ref="A22:B22"/>
    <mergeCell ref="C19:D19"/>
    <mergeCell ref="C20:D20"/>
    <mergeCell ref="C21:D21"/>
    <mergeCell ref="A19:B19"/>
    <mergeCell ref="A20:B20"/>
    <mergeCell ref="C22:D22"/>
    <mergeCell ref="A21:B21"/>
    <mergeCell ref="I18:L18"/>
    <mergeCell ref="A14:B14"/>
    <mergeCell ref="C15:E15"/>
    <mergeCell ref="J9:M9"/>
    <mergeCell ref="F7:H8"/>
    <mergeCell ref="I7:I9"/>
    <mergeCell ref="C8:D8"/>
    <mergeCell ref="A7:A9"/>
    <mergeCell ref="C10:E10"/>
    <mergeCell ref="C14:E14"/>
    <mergeCell ref="C11:E11"/>
    <mergeCell ref="B1:H1"/>
    <mergeCell ref="A15:B15"/>
    <mergeCell ref="C3:D3"/>
    <mergeCell ref="J3:L3"/>
    <mergeCell ref="A12:B12"/>
    <mergeCell ref="A10:B10"/>
    <mergeCell ref="A13:B13"/>
    <mergeCell ref="C12:E12"/>
    <mergeCell ref="A16:B16"/>
    <mergeCell ref="A17:B17"/>
    <mergeCell ref="C16:E16"/>
    <mergeCell ref="C17:E17"/>
    <mergeCell ref="C9:H9"/>
    <mergeCell ref="C2:D2"/>
    <mergeCell ref="C4:D4"/>
    <mergeCell ref="C5:D5"/>
    <mergeCell ref="C6:D6"/>
    <mergeCell ref="C7:D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23"/>
  <sheetViews>
    <sheetView zoomScale="70" zoomScaleNormal="70" zoomScaleSheetLayoutView="80" zoomScalePageLayoutView="0" workbookViewId="0" topLeftCell="A7">
      <selection activeCell="I4" sqref="I4"/>
    </sheetView>
  </sheetViews>
  <sheetFormatPr defaultColWidth="9.140625" defaultRowHeight="12.75"/>
  <cols>
    <col min="1" max="1" width="14.28125" style="198" customWidth="1"/>
    <col min="2" max="2" width="42.421875" style="181" customWidth="1"/>
    <col min="3" max="3" width="7.7109375" style="82" customWidth="1"/>
    <col min="4" max="4" width="8.7109375" style="82" customWidth="1"/>
    <col min="5" max="5" width="43.140625" style="82" customWidth="1"/>
    <col min="6" max="6" width="9.28125" style="181" customWidth="1"/>
    <col min="7" max="7" width="10.28125" style="181" customWidth="1"/>
    <col min="8" max="8" width="53.7109375" style="82" customWidth="1"/>
    <col min="9" max="16384" width="8.8515625" style="82" customWidth="1"/>
  </cols>
  <sheetData>
    <row r="1" spans="1:8" ht="32.25" customHeight="1">
      <c r="A1" s="109"/>
      <c r="B1" s="305" t="s">
        <v>58</v>
      </c>
      <c r="C1" s="305"/>
      <c r="D1" s="305"/>
      <c r="E1" s="306"/>
      <c r="F1" s="306"/>
      <c r="G1" s="306"/>
      <c r="H1" s="111"/>
    </row>
    <row r="2" spans="1:8" ht="74.25" customHeight="1">
      <c r="A2" s="110" t="s">
        <v>170</v>
      </c>
      <c r="B2" s="110" t="s">
        <v>131</v>
      </c>
      <c r="C2" s="89" t="s">
        <v>37</v>
      </c>
      <c r="D2" s="113" t="s">
        <v>96</v>
      </c>
      <c r="E2" s="110" t="s">
        <v>130</v>
      </c>
      <c r="F2" s="89" t="s">
        <v>37</v>
      </c>
      <c r="G2" s="89" t="s">
        <v>95</v>
      </c>
      <c r="H2" s="114" t="s">
        <v>128</v>
      </c>
    </row>
    <row r="3" spans="1:11" ht="129" customHeight="1">
      <c r="A3" s="203" t="s">
        <v>39</v>
      </c>
      <c r="B3" s="200" t="s">
        <v>132</v>
      </c>
      <c r="C3" s="154"/>
      <c r="D3" s="184"/>
      <c r="E3" s="200" t="s">
        <v>87</v>
      </c>
      <c r="F3" s="314" t="s">
        <v>124</v>
      </c>
      <c r="G3" s="315"/>
      <c r="H3" s="156"/>
      <c r="I3" s="307"/>
      <c r="J3" s="308"/>
      <c r="K3" s="308"/>
    </row>
    <row r="4" spans="1:8" ht="104.25" customHeight="1">
      <c r="A4" s="159" t="s">
        <v>0</v>
      </c>
      <c r="B4" s="120" t="s">
        <v>143</v>
      </c>
      <c r="C4" s="158"/>
      <c r="D4" s="185"/>
      <c r="E4" s="120" t="s">
        <v>75</v>
      </c>
      <c r="F4" s="315"/>
      <c r="G4" s="315"/>
      <c r="H4" s="160"/>
    </row>
    <row r="5" spans="1:9" ht="71.25" customHeight="1">
      <c r="A5" s="204" t="s">
        <v>40</v>
      </c>
      <c r="B5" s="125" t="s">
        <v>133</v>
      </c>
      <c r="C5" s="161"/>
      <c r="D5" s="186"/>
      <c r="E5" s="201" t="s">
        <v>76</v>
      </c>
      <c r="F5" s="315"/>
      <c r="G5" s="315"/>
      <c r="H5" s="163"/>
      <c r="I5" s="187"/>
    </row>
    <row r="6" spans="1:8" ht="82.5">
      <c r="A6" s="205" t="s">
        <v>1</v>
      </c>
      <c r="B6" s="130" t="s">
        <v>134</v>
      </c>
      <c r="C6" s="165"/>
      <c r="D6" s="188"/>
      <c r="E6" s="131" t="s">
        <v>142</v>
      </c>
      <c r="F6" s="315"/>
      <c r="G6" s="315"/>
      <c r="H6" s="163"/>
    </row>
    <row r="7" spans="1:8" ht="59.25" customHeight="1">
      <c r="A7" s="309" t="s">
        <v>42</v>
      </c>
      <c r="B7" s="202" t="s">
        <v>118</v>
      </c>
      <c r="C7" s="189"/>
      <c r="D7" s="190"/>
      <c r="E7" s="279" t="s">
        <v>137</v>
      </c>
      <c r="F7" s="279"/>
      <c r="G7" s="279"/>
      <c r="H7" s="191"/>
    </row>
    <row r="8" spans="1:12" ht="55.5" customHeight="1">
      <c r="A8" s="309"/>
      <c r="B8" s="202" t="s">
        <v>44</v>
      </c>
      <c r="C8" s="297" t="s">
        <v>145</v>
      </c>
      <c r="D8" s="298"/>
      <c r="E8" s="298"/>
      <c r="F8" s="298"/>
      <c r="G8" s="299"/>
      <c r="H8" s="192"/>
      <c r="I8" s="307"/>
      <c r="J8" s="308"/>
      <c r="K8" s="308"/>
      <c r="L8" s="308"/>
    </row>
    <row r="9" spans="1:8" ht="64.5" customHeight="1">
      <c r="A9" s="310" t="s">
        <v>146</v>
      </c>
      <c r="B9" s="311"/>
      <c r="C9" s="312" t="s">
        <v>37</v>
      </c>
      <c r="D9" s="313"/>
      <c r="E9" s="168" t="s">
        <v>45</v>
      </c>
      <c r="F9" s="265" t="s">
        <v>114</v>
      </c>
      <c r="G9" s="265"/>
      <c r="H9" s="163"/>
    </row>
    <row r="10" spans="1:8" ht="30" customHeight="1">
      <c r="A10" s="260" t="s">
        <v>50</v>
      </c>
      <c r="B10" s="261"/>
      <c r="C10" s="262"/>
      <c r="D10" s="263"/>
      <c r="E10" s="169" t="s">
        <v>47</v>
      </c>
      <c r="F10" s="265"/>
      <c r="G10" s="265"/>
      <c r="H10" s="163"/>
    </row>
    <row r="11" spans="1:8" ht="27" customHeight="1">
      <c r="A11" s="260" t="s">
        <v>167</v>
      </c>
      <c r="B11" s="261"/>
      <c r="C11" s="262"/>
      <c r="D11" s="263"/>
      <c r="E11" s="168" t="s">
        <v>46</v>
      </c>
      <c r="F11" s="265"/>
      <c r="G11" s="265"/>
      <c r="H11" s="163"/>
    </row>
    <row r="12" spans="1:8" ht="13.5">
      <c r="A12" s="260" t="s">
        <v>48</v>
      </c>
      <c r="B12" s="261"/>
      <c r="C12" s="262"/>
      <c r="D12" s="263"/>
      <c r="E12" s="142"/>
      <c r="F12" s="143"/>
      <c r="G12" s="143"/>
      <c r="H12" s="179"/>
    </row>
    <row r="13" spans="1:13" ht="26.25" customHeight="1">
      <c r="A13" s="260" t="s">
        <v>49</v>
      </c>
      <c r="B13" s="261"/>
      <c r="C13" s="303"/>
      <c r="D13" s="304"/>
      <c r="E13" s="302"/>
      <c r="F13" s="302"/>
      <c r="G13" s="145"/>
      <c r="H13" s="195"/>
      <c r="I13" s="196"/>
      <c r="J13" s="196"/>
      <c r="K13" s="195"/>
      <c r="L13" s="196"/>
      <c r="M13" s="102"/>
    </row>
    <row r="14" spans="1:13" ht="48" customHeight="1">
      <c r="A14" s="260" t="s">
        <v>51</v>
      </c>
      <c r="B14" s="261"/>
      <c r="C14" s="262"/>
      <c r="D14" s="263"/>
      <c r="E14" s="302"/>
      <c r="F14" s="302"/>
      <c r="G14" s="145"/>
      <c r="H14" s="100"/>
      <c r="I14" s="102"/>
      <c r="J14" s="102"/>
      <c r="K14" s="102"/>
      <c r="L14" s="102"/>
      <c r="M14" s="102"/>
    </row>
    <row r="15" spans="1:7" ht="15" customHeight="1">
      <c r="A15" s="260" t="s">
        <v>52</v>
      </c>
      <c r="B15" s="261"/>
      <c r="C15" s="262"/>
      <c r="D15" s="263"/>
      <c r="E15" s="302"/>
      <c r="F15" s="302"/>
      <c r="G15" s="145"/>
    </row>
    <row r="16" spans="1:8" ht="15" customHeight="1">
      <c r="A16" s="260" t="s">
        <v>55</v>
      </c>
      <c r="B16" s="261"/>
      <c r="C16" s="262"/>
      <c r="D16" s="263"/>
      <c r="E16" s="302"/>
      <c r="F16" s="302"/>
      <c r="G16" s="145"/>
      <c r="H16" s="149"/>
    </row>
    <row r="17" spans="1:11" ht="28.5" customHeight="1">
      <c r="A17" s="300" t="s">
        <v>88</v>
      </c>
      <c r="B17" s="300"/>
      <c r="C17" s="301">
        <f>SUM(C10:D16,C3:C7)</f>
        <v>0</v>
      </c>
      <c r="D17" s="301"/>
      <c r="E17" s="302"/>
      <c r="F17" s="302"/>
      <c r="G17" s="145"/>
      <c r="H17" s="302"/>
      <c r="I17" s="302"/>
      <c r="J17" s="302"/>
      <c r="K17" s="302"/>
    </row>
    <row r="18" spans="1:7" ht="35.25" customHeight="1">
      <c r="A18" s="300" t="s">
        <v>103</v>
      </c>
      <c r="B18" s="300"/>
      <c r="C18" s="301">
        <f>SUM(D3:D7)</f>
        <v>0</v>
      </c>
      <c r="D18" s="301"/>
      <c r="E18" s="179"/>
      <c r="F18" s="180"/>
      <c r="G18" s="180"/>
    </row>
    <row r="19" spans="1:8" ht="26.25" customHeight="1">
      <c r="A19" s="294" t="s">
        <v>56</v>
      </c>
      <c r="B19" s="294"/>
      <c r="C19" s="295"/>
      <c r="D19" s="296"/>
      <c r="F19" s="96"/>
      <c r="G19" s="96"/>
      <c r="H19" s="96"/>
    </row>
    <row r="20" spans="1:4" ht="12.75">
      <c r="A20" s="197"/>
      <c r="B20" s="180"/>
      <c r="C20" s="179"/>
      <c r="D20" s="179"/>
    </row>
    <row r="21" ht="15">
      <c r="B21" s="187"/>
    </row>
    <row r="22" ht="15">
      <c r="B22" s="199"/>
    </row>
    <row r="23" ht="12.75">
      <c r="B23" s="96"/>
    </row>
  </sheetData>
  <sheetProtection password="9211" sheet="1"/>
  <mergeCells count="32">
    <mergeCell ref="C10:D10"/>
    <mergeCell ref="B1:G1"/>
    <mergeCell ref="I3:K3"/>
    <mergeCell ref="A7:A8"/>
    <mergeCell ref="I8:L8"/>
    <mergeCell ref="A9:B9"/>
    <mergeCell ref="C9:D9"/>
    <mergeCell ref="F3:G6"/>
    <mergeCell ref="F9:G11"/>
    <mergeCell ref="A11:B11"/>
    <mergeCell ref="A12:B12"/>
    <mergeCell ref="A13:B13"/>
    <mergeCell ref="A15:B15"/>
    <mergeCell ref="C15:D15"/>
    <mergeCell ref="C13:D13"/>
    <mergeCell ref="C11:D11"/>
    <mergeCell ref="H17:K17"/>
    <mergeCell ref="A18:B18"/>
    <mergeCell ref="C18:D18"/>
    <mergeCell ref="E13:F17"/>
    <mergeCell ref="A14:B14"/>
    <mergeCell ref="C14:D14"/>
    <mergeCell ref="A19:B19"/>
    <mergeCell ref="C19:D19"/>
    <mergeCell ref="C12:D12"/>
    <mergeCell ref="E7:G7"/>
    <mergeCell ref="C8:G8"/>
    <mergeCell ref="A16:B16"/>
    <mergeCell ref="C16:D16"/>
    <mergeCell ref="A17:B17"/>
    <mergeCell ref="C17:D17"/>
    <mergeCell ref="A10:B10"/>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view="pageBreakPreview" zoomScale="70" zoomScaleNormal="80" zoomScaleSheetLayoutView="70" zoomScalePageLayoutView="0" workbookViewId="0" topLeftCell="A4">
      <selection activeCell="F7" sqref="F7:H8"/>
    </sheetView>
  </sheetViews>
  <sheetFormatPr defaultColWidth="9.140625" defaultRowHeight="12.75"/>
  <cols>
    <col min="1" max="1" width="11.28125" style="82" customWidth="1"/>
    <col min="2" max="2" width="37.7109375" style="181" customWidth="1"/>
    <col min="3" max="3" width="4.00390625" style="82" customWidth="1"/>
    <col min="4" max="4" width="5.28125" style="82" customWidth="1"/>
    <col min="5" max="5" width="10.140625" style="82" customWidth="1"/>
    <col min="6" max="6" width="43.140625" style="82" customWidth="1"/>
    <col min="7" max="7" width="8.7109375" style="181" customWidth="1"/>
    <col min="8" max="8" width="10.00390625" style="181" customWidth="1"/>
    <col min="9" max="9" width="54.7109375" style="82" customWidth="1"/>
    <col min="10" max="16384" width="8.8515625" style="82" customWidth="1"/>
  </cols>
  <sheetData>
    <row r="1" spans="1:9" ht="32.25" customHeight="1">
      <c r="A1" s="152"/>
      <c r="B1" s="270" t="s">
        <v>53</v>
      </c>
      <c r="C1" s="271"/>
      <c r="D1" s="271"/>
      <c r="E1" s="271"/>
      <c r="F1" s="271"/>
      <c r="G1" s="271"/>
      <c r="H1" s="271"/>
      <c r="I1" s="111"/>
    </row>
    <row r="2" spans="1:9" ht="57.75" customHeight="1">
      <c r="A2" s="89" t="s">
        <v>170</v>
      </c>
      <c r="B2" s="153" t="s">
        <v>115</v>
      </c>
      <c r="C2" s="265" t="s">
        <v>37</v>
      </c>
      <c r="D2" s="265"/>
      <c r="E2" s="89" t="s">
        <v>95</v>
      </c>
      <c r="F2" s="153" t="s">
        <v>151</v>
      </c>
      <c r="G2" s="89" t="s">
        <v>37</v>
      </c>
      <c r="H2" s="89" t="s">
        <v>96</v>
      </c>
      <c r="I2" s="114" t="s">
        <v>86</v>
      </c>
    </row>
    <row r="3" spans="1:13" ht="123">
      <c r="A3" s="154" t="s">
        <v>39</v>
      </c>
      <c r="B3" s="115" t="s">
        <v>57</v>
      </c>
      <c r="C3" s="272"/>
      <c r="D3" s="272"/>
      <c r="E3" s="154"/>
      <c r="F3" s="118" t="s">
        <v>87</v>
      </c>
      <c r="G3" s="155"/>
      <c r="H3" s="155"/>
      <c r="I3" s="156"/>
      <c r="J3" s="273"/>
      <c r="K3" s="274"/>
      <c r="L3" s="274"/>
      <c r="M3" s="157"/>
    </row>
    <row r="4" spans="1:13" ht="82.5">
      <c r="A4" s="158" t="s">
        <v>0</v>
      </c>
      <c r="B4" s="120" t="s">
        <v>140</v>
      </c>
      <c r="C4" s="266"/>
      <c r="D4" s="266"/>
      <c r="E4" s="158"/>
      <c r="F4" s="123" t="s">
        <v>75</v>
      </c>
      <c r="G4" s="159"/>
      <c r="H4" s="159"/>
      <c r="I4" s="160"/>
      <c r="J4" s="157"/>
      <c r="K4" s="157"/>
      <c r="L4" s="157"/>
      <c r="M4" s="157"/>
    </row>
    <row r="5" spans="1:13" ht="54.75">
      <c r="A5" s="161" t="s">
        <v>40</v>
      </c>
      <c r="B5" s="125" t="s">
        <v>41</v>
      </c>
      <c r="C5" s="267"/>
      <c r="D5" s="267"/>
      <c r="E5" s="161"/>
      <c r="F5" s="128" t="s">
        <v>76</v>
      </c>
      <c r="G5" s="162"/>
      <c r="H5" s="162"/>
      <c r="I5" s="163"/>
      <c r="J5" s="164"/>
      <c r="K5" s="157"/>
      <c r="L5" s="157"/>
      <c r="M5" s="157"/>
    </row>
    <row r="6" spans="1:13" ht="69">
      <c r="A6" s="165" t="s">
        <v>1</v>
      </c>
      <c r="B6" s="130" t="s">
        <v>43</v>
      </c>
      <c r="C6" s="268"/>
      <c r="D6" s="268"/>
      <c r="E6" s="165"/>
      <c r="F6" s="133" t="s">
        <v>142</v>
      </c>
      <c r="G6" s="166"/>
      <c r="H6" s="166"/>
      <c r="I6" s="163"/>
      <c r="J6" s="157"/>
      <c r="K6" s="157"/>
      <c r="L6" s="157"/>
      <c r="M6" s="157"/>
    </row>
    <row r="7" spans="1:13" ht="108" customHeight="1">
      <c r="A7" s="283" t="s">
        <v>42</v>
      </c>
      <c r="B7" s="138" t="s">
        <v>138</v>
      </c>
      <c r="C7" s="316"/>
      <c r="D7" s="316"/>
      <c r="E7" s="222"/>
      <c r="F7" s="279" t="s">
        <v>117</v>
      </c>
      <c r="G7" s="279"/>
      <c r="H7" s="279"/>
      <c r="I7" s="280"/>
      <c r="J7" s="157"/>
      <c r="K7" s="157"/>
      <c r="L7" s="157"/>
      <c r="M7" s="157"/>
    </row>
    <row r="8" spans="1:13" ht="52.5" customHeight="1">
      <c r="A8" s="284"/>
      <c r="B8" s="134" t="s">
        <v>116</v>
      </c>
      <c r="C8" s="316"/>
      <c r="D8" s="316"/>
      <c r="E8" s="222"/>
      <c r="F8" s="279"/>
      <c r="G8" s="279"/>
      <c r="H8" s="279"/>
      <c r="I8" s="281"/>
      <c r="J8" s="157"/>
      <c r="K8" s="157"/>
      <c r="L8" s="157"/>
      <c r="M8" s="157"/>
    </row>
    <row r="9" spans="1:13" ht="55.5" customHeight="1">
      <c r="A9" s="285"/>
      <c r="B9" s="138" t="s">
        <v>44</v>
      </c>
      <c r="C9" s="264" t="s">
        <v>145</v>
      </c>
      <c r="D9" s="264"/>
      <c r="E9" s="264"/>
      <c r="F9" s="264"/>
      <c r="G9" s="264"/>
      <c r="H9" s="264"/>
      <c r="I9" s="282"/>
      <c r="J9" s="273"/>
      <c r="K9" s="274"/>
      <c r="L9" s="274"/>
      <c r="M9" s="274"/>
    </row>
    <row r="10" spans="1:13" ht="64.5" customHeight="1">
      <c r="A10" s="275" t="s">
        <v>54</v>
      </c>
      <c r="B10" s="276"/>
      <c r="C10" s="286" t="s">
        <v>37</v>
      </c>
      <c r="D10" s="286"/>
      <c r="E10" s="286"/>
      <c r="F10" s="168" t="s">
        <v>45</v>
      </c>
      <c r="G10" s="89"/>
      <c r="H10" s="89"/>
      <c r="I10" s="163"/>
      <c r="J10" s="157"/>
      <c r="K10" s="157"/>
      <c r="L10" s="157"/>
      <c r="M10" s="157"/>
    </row>
    <row r="11" spans="1:13" ht="30" customHeight="1">
      <c r="A11" s="260" t="s">
        <v>50</v>
      </c>
      <c r="B11" s="261"/>
      <c r="C11" s="269"/>
      <c r="D11" s="269"/>
      <c r="E11" s="269"/>
      <c r="F11" s="169" t="s">
        <v>47</v>
      </c>
      <c r="G11" s="89"/>
      <c r="H11" s="89"/>
      <c r="I11" s="163"/>
      <c r="J11" s="157"/>
      <c r="K11" s="157"/>
      <c r="L11" s="157"/>
      <c r="M11" s="157"/>
    </row>
    <row r="12" spans="1:13" ht="27" customHeight="1">
      <c r="A12" s="260" t="s">
        <v>167</v>
      </c>
      <c r="B12" s="261"/>
      <c r="C12" s="262"/>
      <c r="D12" s="263"/>
      <c r="E12" s="287"/>
      <c r="F12" s="168" t="s">
        <v>46</v>
      </c>
      <c r="G12" s="89"/>
      <c r="H12" s="89"/>
      <c r="I12" s="163"/>
      <c r="J12" s="157"/>
      <c r="K12" s="157"/>
      <c r="L12" s="157"/>
      <c r="M12" s="157"/>
    </row>
    <row r="13" spans="1:13" ht="13.5">
      <c r="A13" s="260" t="s">
        <v>48</v>
      </c>
      <c r="B13" s="261"/>
      <c r="C13" s="288"/>
      <c r="D13" s="289"/>
      <c r="E13" s="289"/>
      <c r="F13" s="157"/>
      <c r="G13" s="143"/>
      <c r="H13" s="143"/>
      <c r="I13" s="170"/>
      <c r="J13" s="157"/>
      <c r="K13" s="157"/>
      <c r="L13" s="157"/>
      <c r="M13" s="157"/>
    </row>
    <row r="14" spans="1:14" ht="21.75" customHeight="1">
      <c r="A14" s="260" t="s">
        <v>49</v>
      </c>
      <c r="B14" s="261"/>
      <c r="C14" s="303"/>
      <c r="D14" s="304"/>
      <c r="E14" s="304"/>
      <c r="F14" s="143"/>
      <c r="G14" s="143"/>
      <c r="H14" s="171"/>
      <c r="I14" s="172"/>
      <c r="J14" s="173"/>
      <c r="K14" s="173"/>
      <c r="L14" s="174"/>
      <c r="M14" s="173"/>
      <c r="N14" s="102"/>
    </row>
    <row r="15" spans="1:14" ht="45.75" customHeight="1">
      <c r="A15" s="260" t="s">
        <v>51</v>
      </c>
      <c r="B15" s="261"/>
      <c r="C15" s="262"/>
      <c r="D15" s="263"/>
      <c r="E15" s="263"/>
      <c r="F15" s="143"/>
      <c r="G15" s="143"/>
      <c r="H15" s="171"/>
      <c r="I15" s="175"/>
      <c r="J15" s="173"/>
      <c r="K15" s="173"/>
      <c r="L15" s="173"/>
      <c r="M15" s="173"/>
      <c r="N15" s="102"/>
    </row>
    <row r="16" spans="1:13" ht="15" customHeight="1">
      <c r="A16" s="260" t="s">
        <v>52</v>
      </c>
      <c r="B16" s="261"/>
      <c r="C16" s="262"/>
      <c r="D16" s="263"/>
      <c r="E16" s="263"/>
      <c r="F16" s="143"/>
      <c r="G16" s="143"/>
      <c r="H16" s="171"/>
      <c r="I16" s="170"/>
      <c r="J16" s="157"/>
      <c r="K16" s="157"/>
      <c r="L16" s="157"/>
      <c r="M16" s="157"/>
    </row>
    <row r="17" spans="1:13" ht="15" customHeight="1">
      <c r="A17" s="260" t="s">
        <v>55</v>
      </c>
      <c r="B17" s="261"/>
      <c r="C17" s="262"/>
      <c r="D17" s="263"/>
      <c r="E17" s="263"/>
      <c r="F17" s="143"/>
      <c r="G17" s="143"/>
      <c r="H17" s="171"/>
      <c r="I17" s="176"/>
      <c r="J17" s="157"/>
      <c r="K17" s="157"/>
      <c r="L17" s="157"/>
      <c r="M17" s="157"/>
    </row>
    <row r="18" spans="1:13" ht="22.5" customHeight="1">
      <c r="A18" s="277" t="s">
        <v>121</v>
      </c>
      <c r="B18" s="277"/>
      <c r="C18" s="291">
        <f>SUM(C11:D17,C3:C8,G3:G6,G10:G12)</f>
        <v>0</v>
      </c>
      <c r="D18" s="291"/>
      <c r="E18" s="177"/>
      <c r="F18" s="143"/>
      <c r="G18" s="143"/>
      <c r="H18" s="171"/>
      <c r="I18" s="278"/>
      <c r="J18" s="278"/>
      <c r="K18" s="278"/>
      <c r="L18" s="278"/>
      <c r="M18" s="157"/>
    </row>
    <row r="19" spans="1:8" ht="18" customHeight="1">
      <c r="A19" s="277" t="s">
        <v>122</v>
      </c>
      <c r="B19" s="277"/>
      <c r="C19" s="291">
        <f>SUM(E3:E8,H3:H6,H10:H12)</f>
        <v>0</v>
      </c>
      <c r="D19" s="291"/>
      <c r="E19" s="178"/>
      <c r="F19" s="179"/>
      <c r="G19" s="180"/>
      <c r="H19" s="180"/>
    </row>
    <row r="20" spans="1:9" ht="31.5" customHeight="1">
      <c r="A20" s="290" t="s">
        <v>119</v>
      </c>
      <c r="B20" s="290"/>
      <c r="C20" s="292">
        <f>SUM(C3:C8,C11:D17)</f>
        <v>0</v>
      </c>
      <c r="D20" s="292"/>
      <c r="E20" s="178"/>
      <c r="G20" s="96"/>
      <c r="H20" s="96"/>
      <c r="I20" s="96"/>
    </row>
    <row r="21" spans="1:5" ht="38.25" customHeight="1">
      <c r="A21" s="277" t="s">
        <v>120</v>
      </c>
      <c r="B21" s="277"/>
      <c r="C21" s="291">
        <f>SUM(E3:E8)</f>
        <v>0</v>
      </c>
      <c r="D21" s="291"/>
      <c r="E21" s="178"/>
    </row>
    <row r="22" spans="1:5" ht="15" customHeight="1">
      <c r="A22" s="290" t="s">
        <v>56</v>
      </c>
      <c r="B22" s="290"/>
      <c r="C22" s="314"/>
      <c r="D22" s="314"/>
      <c r="E22" s="178"/>
    </row>
    <row r="23" ht="15">
      <c r="B23" s="199"/>
    </row>
    <row r="24" ht="12.75">
      <c r="B24" s="96"/>
    </row>
  </sheetData>
  <sheetProtection password="9211" sheet="1"/>
  <mergeCells count="41">
    <mergeCell ref="A22:B22"/>
    <mergeCell ref="C22:D22"/>
    <mergeCell ref="I18:L18"/>
    <mergeCell ref="A19:B19"/>
    <mergeCell ref="C19:D19"/>
    <mergeCell ref="A20:B20"/>
    <mergeCell ref="C20:D20"/>
    <mergeCell ref="A21:B21"/>
    <mergeCell ref="C21:D21"/>
    <mergeCell ref="A16:B16"/>
    <mergeCell ref="C16:E16"/>
    <mergeCell ref="A17:B17"/>
    <mergeCell ref="C17:E17"/>
    <mergeCell ref="A18:B18"/>
    <mergeCell ref="C18:D18"/>
    <mergeCell ref="A13:B13"/>
    <mergeCell ref="C13:E13"/>
    <mergeCell ref="A14:B14"/>
    <mergeCell ref="C14:E14"/>
    <mergeCell ref="A15:B15"/>
    <mergeCell ref="C15:E15"/>
    <mergeCell ref="J9:M9"/>
    <mergeCell ref="A10:B10"/>
    <mergeCell ref="C10:E10"/>
    <mergeCell ref="A11:B11"/>
    <mergeCell ref="C11:E11"/>
    <mergeCell ref="A12:B12"/>
    <mergeCell ref="C12:E12"/>
    <mergeCell ref="C6:D6"/>
    <mergeCell ref="A7:A9"/>
    <mergeCell ref="C7:D7"/>
    <mergeCell ref="F7:H8"/>
    <mergeCell ref="I7:I9"/>
    <mergeCell ref="C8:D8"/>
    <mergeCell ref="C9:H9"/>
    <mergeCell ref="B1:H1"/>
    <mergeCell ref="C2:D2"/>
    <mergeCell ref="C3:D3"/>
    <mergeCell ref="J3:L3"/>
    <mergeCell ref="C4:D4"/>
    <mergeCell ref="C5:D5"/>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23"/>
  <sheetViews>
    <sheetView zoomScale="70" zoomScaleNormal="70" zoomScaleSheetLayoutView="80" zoomScalePageLayoutView="0" workbookViewId="0" topLeftCell="A7">
      <selection activeCell="H4" sqref="H4"/>
    </sheetView>
  </sheetViews>
  <sheetFormatPr defaultColWidth="9.140625" defaultRowHeight="12.75"/>
  <cols>
    <col min="1" max="1" width="13.28125" style="198" customWidth="1"/>
    <col min="2" max="2" width="42.421875" style="181" customWidth="1"/>
    <col min="3" max="3" width="7.7109375" style="82" customWidth="1"/>
    <col min="4" max="4" width="8.7109375" style="82" customWidth="1"/>
    <col min="5" max="5" width="43.140625" style="82" customWidth="1"/>
    <col min="6" max="6" width="9.28125" style="181" customWidth="1"/>
    <col min="7" max="7" width="10.28125" style="181" customWidth="1"/>
    <col min="8" max="8" width="53.7109375" style="82" customWidth="1"/>
    <col min="9" max="16384" width="8.8515625" style="82" customWidth="1"/>
  </cols>
  <sheetData>
    <row r="1" spans="1:8" ht="32.25" customHeight="1">
      <c r="A1" s="109"/>
      <c r="B1" s="305" t="s">
        <v>58</v>
      </c>
      <c r="C1" s="305"/>
      <c r="D1" s="305"/>
      <c r="E1" s="306"/>
      <c r="F1" s="306"/>
      <c r="G1" s="306"/>
      <c r="H1" s="111"/>
    </row>
    <row r="2" spans="1:8" ht="69" customHeight="1">
      <c r="A2" s="110" t="s">
        <v>170</v>
      </c>
      <c r="B2" s="110" t="s">
        <v>152</v>
      </c>
      <c r="C2" s="89" t="s">
        <v>37</v>
      </c>
      <c r="D2" s="113" t="s">
        <v>96</v>
      </c>
      <c r="E2" s="110" t="s">
        <v>153</v>
      </c>
      <c r="F2" s="89" t="s">
        <v>37</v>
      </c>
      <c r="G2" s="89" t="s">
        <v>95</v>
      </c>
      <c r="H2" s="114" t="s">
        <v>113</v>
      </c>
    </row>
    <row r="3" spans="1:11" ht="129" customHeight="1">
      <c r="A3" s="203" t="s">
        <v>39</v>
      </c>
      <c r="B3" s="115" t="s">
        <v>141</v>
      </c>
      <c r="C3" s="154"/>
      <c r="D3" s="184"/>
      <c r="E3" s="118" t="s">
        <v>87</v>
      </c>
      <c r="F3" s="314" t="s">
        <v>124</v>
      </c>
      <c r="G3" s="315"/>
      <c r="H3" s="156"/>
      <c r="I3" s="307"/>
      <c r="J3" s="308"/>
      <c r="K3" s="308"/>
    </row>
    <row r="4" spans="1:8" ht="100.5" customHeight="1">
      <c r="A4" s="159" t="s">
        <v>0</v>
      </c>
      <c r="B4" s="120" t="s">
        <v>144</v>
      </c>
      <c r="C4" s="158"/>
      <c r="D4" s="185"/>
      <c r="E4" s="123" t="s">
        <v>75</v>
      </c>
      <c r="F4" s="315"/>
      <c r="G4" s="315"/>
      <c r="H4" s="160"/>
    </row>
    <row r="5" spans="1:9" ht="71.25" customHeight="1">
      <c r="A5" s="204" t="s">
        <v>40</v>
      </c>
      <c r="B5" s="125" t="s">
        <v>133</v>
      </c>
      <c r="C5" s="161"/>
      <c r="D5" s="186"/>
      <c r="E5" s="128" t="s">
        <v>76</v>
      </c>
      <c r="F5" s="315"/>
      <c r="G5" s="315"/>
      <c r="H5" s="163"/>
      <c r="I5" s="187"/>
    </row>
    <row r="6" spans="1:8" ht="82.5">
      <c r="A6" s="205" t="s">
        <v>1</v>
      </c>
      <c r="B6" s="130" t="s">
        <v>134</v>
      </c>
      <c r="C6" s="165"/>
      <c r="D6" s="188"/>
      <c r="E6" s="133" t="s">
        <v>142</v>
      </c>
      <c r="F6" s="315"/>
      <c r="G6" s="315"/>
      <c r="H6" s="163"/>
    </row>
    <row r="7" spans="1:8" ht="52.5" customHeight="1">
      <c r="A7" s="309" t="s">
        <v>42</v>
      </c>
      <c r="B7" s="134" t="s">
        <v>118</v>
      </c>
      <c r="C7" s="189"/>
      <c r="D7" s="190"/>
      <c r="E7" s="279" t="s">
        <v>123</v>
      </c>
      <c r="F7" s="279"/>
      <c r="G7" s="279"/>
      <c r="H7" s="191"/>
    </row>
    <row r="8" spans="1:12" ht="55.5" customHeight="1">
      <c r="A8" s="309"/>
      <c r="B8" s="138" t="s">
        <v>44</v>
      </c>
      <c r="C8" s="297" t="s">
        <v>145</v>
      </c>
      <c r="D8" s="298"/>
      <c r="E8" s="298"/>
      <c r="F8" s="298"/>
      <c r="G8" s="299"/>
      <c r="H8" s="192"/>
      <c r="I8" s="307"/>
      <c r="J8" s="308"/>
      <c r="K8" s="308"/>
      <c r="L8" s="308"/>
    </row>
    <row r="9" spans="1:8" ht="64.5" customHeight="1">
      <c r="A9" s="310" t="s">
        <v>147</v>
      </c>
      <c r="B9" s="311"/>
      <c r="C9" s="312" t="s">
        <v>37</v>
      </c>
      <c r="D9" s="313"/>
      <c r="E9" s="140" t="s">
        <v>45</v>
      </c>
      <c r="F9" s="265" t="s">
        <v>114</v>
      </c>
      <c r="G9" s="265"/>
      <c r="H9" s="163"/>
    </row>
    <row r="10" spans="1:8" ht="31.5" customHeight="1">
      <c r="A10" s="260" t="s">
        <v>50</v>
      </c>
      <c r="B10" s="261"/>
      <c r="C10" s="317"/>
      <c r="D10" s="318"/>
      <c r="E10" s="141" t="s">
        <v>47</v>
      </c>
      <c r="F10" s="265"/>
      <c r="G10" s="265"/>
      <c r="H10" s="163"/>
    </row>
    <row r="11" spans="1:8" ht="27" customHeight="1">
      <c r="A11" s="260" t="s">
        <v>167</v>
      </c>
      <c r="B11" s="261"/>
      <c r="C11" s="317"/>
      <c r="D11" s="318"/>
      <c r="E11" s="140" t="s">
        <v>46</v>
      </c>
      <c r="F11" s="265"/>
      <c r="G11" s="265"/>
      <c r="H11" s="163"/>
    </row>
    <row r="12" spans="1:8" ht="13.5">
      <c r="A12" s="260" t="s">
        <v>48</v>
      </c>
      <c r="B12" s="261"/>
      <c r="C12" s="317"/>
      <c r="D12" s="318"/>
      <c r="E12" s="142"/>
      <c r="F12" s="143"/>
      <c r="G12" s="143"/>
      <c r="H12" s="179"/>
    </row>
    <row r="13" spans="1:13" ht="26.25" customHeight="1">
      <c r="A13" s="260" t="s">
        <v>49</v>
      </c>
      <c r="B13" s="261"/>
      <c r="C13" s="319"/>
      <c r="D13" s="320"/>
      <c r="E13" s="302"/>
      <c r="F13" s="302"/>
      <c r="G13" s="145"/>
      <c r="H13" s="195"/>
      <c r="I13" s="196"/>
      <c r="J13" s="196"/>
      <c r="K13" s="195"/>
      <c r="L13" s="196"/>
      <c r="M13" s="102"/>
    </row>
    <row r="14" spans="1:13" ht="65.25" customHeight="1">
      <c r="A14" s="260" t="s">
        <v>51</v>
      </c>
      <c r="B14" s="261"/>
      <c r="C14" s="317"/>
      <c r="D14" s="318"/>
      <c r="E14" s="302"/>
      <c r="F14" s="302"/>
      <c r="G14" s="145"/>
      <c r="H14" s="100"/>
      <c r="I14" s="102"/>
      <c r="J14" s="102"/>
      <c r="K14" s="102"/>
      <c r="L14" s="102"/>
      <c r="M14" s="102"/>
    </row>
    <row r="15" spans="1:7" ht="15" customHeight="1">
      <c r="A15" s="260" t="s">
        <v>52</v>
      </c>
      <c r="B15" s="261"/>
      <c r="C15" s="317"/>
      <c r="D15" s="318"/>
      <c r="E15" s="302"/>
      <c r="F15" s="302"/>
      <c r="G15" s="145"/>
    </row>
    <row r="16" spans="1:8" ht="15" customHeight="1">
      <c r="A16" s="260" t="s">
        <v>55</v>
      </c>
      <c r="B16" s="261"/>
      <c r="C16" s="317"/>
      <c r="D16" s="318"/>
      <c r="E16" s="302"/>
      <c r="F16" s="302"/>
      <c r="G16" s="145"/>
      <c r="H16" s="149"/>
    </row>
    <row r="17" spans="1:11" ht="28.5" customHeight="1">
      <c r="A17" s="300" t="s">
        <v>88</v>
      </c>
      <c r="B17" s="300"/>
      <c r="C17" s="301">
        <f>SUM(C10:D16,C3:C7)</f>
        <v>0</v>
      </c>
      <c r="D17" s="301"/>
      <c r="E17" s="302"/>
      <c r="F17" s="302"/>
      <c r="G17" s="145"/>
      <c r="H17" s="302"/>
      <c r="I17" s="302"/>
      <c r="J17" s="302"/>
      <c r="K17" s="302"/>
    </row>
    <row r="18" spans="1:7" ht="35.25" customHeight="1">
      <c r="A18" s="300" t="s">
        <v>103</v>
      </c>
      <c r="B18" s="300"/>
      <c r="C18" s="301">
        <f>SUM(D3:D7)</f>
        <v>0</v>
      </c>
      <c r="D18" s="301"/>
      <c r="E18" s="179"/>
      <c r="F18" s="180"/>
      <c r="G18" s="180"/>
    </row>
    <row r="19" spans="1:8" ht="26.25" customHeight="1">
      <c r="A19" s="294" t="s">
        <v>56</v>
      </c>
      <c r="B19" s="294"/>
      <c r="C19" s="321"/>
      <c r="D19" s="322"/>
      <c r="F19" s="96"/>
      <c r="G19" s="96"/>
      <c r="H19" s="96"/>
    </row>
    <row r="20" spans="1:4" ht="12.75">
      <c r="A20" s="197"/>
      <c r="B20" s="180"/>
      <c r="C20" s="179"/>
      <c r="D20" s="179"/>
    </row>
    <row r="21" ht="15">
      <c r="B21" s="187"/>
    </row>
    <row r="22" ht="15">
      <c r="B22" s="199"/>
    </row>
    <row r="23" ht="12.75">
      <c r="B23" s="96"/>
    </row>
  </sheetData>
  <sheetProtection password="9211" sheet="1"/>
  <mergeCells count="32">
    <mergeCell ref="A19:B19"/>
    <mergeCell ref="C19:D19"/>
    <mergeCell ref="C16:D16"/>
    <mergeCell ref="A17:B17"/>
    <mergeCell ref="C17:D17"/>
    <mergeCell ref="H17:K17"/>
    <mergeCell ref="A18:B18"/>
    <mergeCell ref="C18:D18"/>
    <mergeCell ref="A12:B12"/>
    <mergeCell ref="C12:D12"/>
    <mergeCell ref="A13:B13"/>
    <mergeCell ref="C13:D13"/>
    <mergeCell ref="E13:F17"/>
    <mergeCell ref="A14:B14"/>
    <mergeCell ref="C14:D14"/>
    <mergeCell ref="A15:B15"/>
    <mergeCell ref="C15:D15"/>
    <mergeCell ref="A16:B16"/>
    <mergeCell ref="A9:B9"/>
    <mergeCell ref="C9:D9"/>
    <mergeCell ref="F9:G11"/>
    <mergeCell ref="A10:B10"/>
    <mergeCell ref="C10:D10"/>
    <mergeCell ref="A11:B11"/>
    <mergeCell ref="C11:D11"/>
    <mergeCell ref="B1:G1"/>
    <mergeCell ref="F3:G6"/>
    <mergeCell ref="I3:K3"/>
    <mergeCell ref="A7:A8"/>
    <mergeCell ref="E7:G7"/>
    <mergeCell ref="C8:G8"/>
    <mergeCell ref="I8:L8"/>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24"/>
  <sheetViews>
    <sheetView view="pageBreakPreview" zoomScale="70" zoomScaleNormal="80" zoomScaleSheetLayoutView="70" zoomScalePageLayoutView="0" workbookViewId="0" topLeftCell="A7">
      <selection activeCell="C11" sqref="C11:E17"/>
    </sheetView>
  </sheetViews>
  <sheetFormatPr defaultColWidth="9.140625" defaultRowHeight="12.75"/>
  <cols>
    <col min="1" max="1" width="11.28125" style="82" customWidth="1"/>
    <col min="2" max="2" width="37.7109375" style="181" customWidth="1"/>
    <col min="3" max="3" width="4.00390625" style="82" customWidth="1"/>
    <col min="4" max="4" width="5.28125" style="82" customWidth="1"/>
    <col min="5" max="5" width="8.00390625" style="82" customWidth="1"/>
    <col min="6" max="6" width="43.140625" style="82" customWidth="1"/>
    <col min="7" max="7" width="8.7109375" style="181" customWidth="1"/>
    <col min="8" max="8" width="10.00390625" style="181" customWidth="1"/>
    <col min="9" max="9" width="54.7109375" style="82" customWidth="1"/>
    <col min="10" max="16384" width="8.8515625" style="82" customWidth="1"/>
  </cols>
  <sheetData>
    <row r="1" spans="1:9" ht="32.25" customHeight="1">
      <c r="A1" s="152"/>
      <c r="B1" s="270" t="s">
        <v>53</v>
      </c>
      <c r="C1" s="271"/>
      <c r="D1" s="271"/>
      <c r="E1" s="271"/>
      <c r="F1" s="271"/>
      <c r="G1" s="271"/>
      <c r="H1" s="271"/>
      <c r="I1" s="111"/>
    </row>
    <row r="2" spans="1:9" ht="57.75" customHeight="1">
      <c r="A2" s="89" t="s">
        <v>170</v>
      </c>
      <c r="B2" s="153" t="s">
        <v>115</v>
      </c>
      <c r="C2" s="265" t="s">
        <v>37</v>
      </c>
      <c r="D2" s="265"/>
      <c r="E2" s="182" t="s">
        <v>95</v>
      </c>
      <c r="F2" s="153" t="s">
        <v>154</v>
      </c>
      <c r="G2" s="182" t="s">
        <v>37</v>
      </c>
      <c r="H2" s="182" t="s">
        <v>96</v>
      </c>
      <c r="I2" s="114" t="s">
        <v>86</v>
      </c>
    </row>
    <row r="3" spans="1:13" ht="123">
      <c r="A3" s="154" t="s">
        <v>39</v>
      </c>
      <c r="B3" s="115" t="s">
        <v>57</v>
      </c>
      <c r="C3" s="272"/>
      <c r="D3" s="272"/>
      <c r="E3" s="154"/>
      <c r="F3" s="118" t="s">
        <v>87</v>
      </c>
      <c r="G3" s="155"/>
      <c r="H3" s="155"/>
      <c r="I3" s="156"/>
      <c r="J3" s="273"/>
      <c r="K3" s="274"/>
      <c r="L3" s="274"/>
      <c r="M3" s="157"/>
    </row>
    <row r="4" spans="1:13" ht="82.5">
      <c r="A4" s="158" t="s">
        <v>0</v>
      </c>
      <c r="B4" s="120" t="s">
        <v>140</v>
      </c>
      <c r="C4" s="266"/>
      <c r="D4" s="266"/>
      <c r="E4" s="158"/>
      <c r="F4" s="123" t="s">
        <v>75</v>
      </c>
      <c r="G4" s="159"/>
      <c r="H4" s="159"/>
      <c r="I4" s="160"/>
      <c r="J4" s="157"/>
      <c r="K4" s="157"/>
      <c r="L4" s="157"/>
      <c r="M4" s="157"/>
    </row>
    <row r="5" spans="1:13" ht="54.75">
      <c r="A5" s="161" t="s">
        <v>40</v>
      </c>
      <c r="B5" s="125" t="s">
        <v>41</v>
      </c>
      <c r="C5" s="267"/>
      <c r="D5" s="267"/>
      <c r="E5" s="161"/>
      <c r="F5" s="128" t="s">
        <v>76</v>
      </c>
      <c r="G5" s="162"/>
      <c r="H5" s="162"/>
      <c r="I5" s="163"/>
      <c r="J5" s="164"/>
      <c r="K5" s="157"/>
      <c r="L5" s="157"/>
      <c r="M5" s="157"/>
    </row>
    <row r="6" spans="1:13" ht="69">
      <c r="A6" s="165" t="s">
        <v>1</v>
      </c>
      <c r="B6" s="130" t="s">
        <v>43</v>
      </c>
      <c r="C6" s="268"/>
      <c r="D6" s="268"/>
      <c r="E6" s="165"/>
      <c r="F6" s="133" t="s">
        <v>142</v>
      </c>
      <c r="G6" s="166"/>
      <c r="H6" s="166"/>
      <c r="I6" s="163"/>
      <c r="J6" s="157"/>
      <c r="K6" s="157"/>
      <c r="L6" s="157"/>
      <c r="M6" s="157"/>
    </row>
    <row r="7" spans="1:13" ht="102.75" customHeight="1">
      <c r="A7" s="283" t="s">
        <v>42</v>
      </c>
      <c r="B7" s="138" t="s">
        <v>138</v>
      </c>
      <c r="C7" s="316"/>
      <c r="D7" s="316"/>
      <c r="E7" s="222"/>
      <c r="F7" s="279" t="s">
        <v>117</v>
      </c>
      <c r="G7" s="279"/>
      <c r="H7" s="279"/>
      <c r="I7" s="280"/>
      <c r="J7" s="157"/>
      <c r="K7" s="157"/>
      <c r="L7" s="157"/>
      <c r="M7" s="157"/>
    </row>
    <row r="8" spans="1:13" ht="52.5" customHeight="1">
      <c r="A8" s="284"/>
      <c r="B8" s="134" t="s">
        <v>116</v>
      </c>
      <c r="C8" s="316"/>
      <c r="D8" s="316"/>
      <c r="E8" s="222"/>
      <c r="F8" s="279"/>
      <c r="G8" s="279"/>
      <c r="H8" s="279"/>
      <c r="I8" s="281"/>
      <c r="J8" s="157"/>
      <c r="K8" s="157"/>
      <c r="L8" s="157"/>
      <c r="M8" s="157"/>
    </row>
    <row r="9" spans="1:13" ht="55.5" customHeight="1">
      <c r="A9" s="285"/>
      <c r="B9" s="138" t="s">
        <v>44</v>
      </c>
      <c r="C9" s="264" t="s">
        <v>145</v>
      </c>
      <c r="D9" s="264"/>
      <c r="E9" s="264"/>
      <c r="F9" s="264"/>
      <c r="G9" s="264"/>
      <c r="H9" s="264"/>
      <c r="I9" s="282"/>
      <c r="J9" s="273"/>
      <c r="K9" s="274"/>
      <c r="L9" s="274"/>
      <c r="M9" s="274"/>
    </row>
    <row r="10" spans="1:13" ht="64.5" customHeight="1">
      <c r="A10" s="275" t="s">
        <v>54</v>
      </c>
      <c r="B10" s="276"/>
      <c r="C10" s="286" t="s">
        <v>37</v>
      </c>
      <c r="D10" s="286"/>
      <c r="E10" s="286"/>
      <c r="F10" s="168" t="s">
        <v>45</v>
      </c>
      <c r="G10" s="89"/>
      <c r="H10" s="89"/>
      <c r="I10" s="163"/>
      <c r="J10" s="157"/>
      <c r="K10" s="157"/>
      <c r="L10" s="157"/>
      <c r="M10" s="157"/>
    </row>
    <row r="11" spans="1:13" ht="30" customHeight="1">
      <c r="A11" s="260" t="s">
        <v>50</v>
      </c>
      <c r="B11" s="261"/>
      <c r="C11" s="269"/>
      <c r="D11" s="269"/>
      <c r="E11" s="269"/>
      <c r="F11" s="169" t="s">
        <v>47</v>
      </c>
      <c r="G11" s="89"/>
      <c r="H11" s="89"/>
      <c r="I11" s="163"/>
      <c r="J11" s="157"/>
      <c r="K11" s="157"/>
      <c r="L11" s="157"/>
      <c r="M11" s="157"/>
    </row>
    <row r="12" spans="1:13" ht="27" customHeight="1">
      <c r="A12" s="260" t="s">
        <v>167</v>
      </c>
      <c r="B12" s="261"/>
      <c r="C12" s="262"/>
      <c r="D12" s="263"/>
      <c r="E12" s="287"/>
      <c r="F12" s="168" t="s">
        <v>46</v>
      </c>
      <c r="G12" s="89"/>
      <c r="H12" s="89"/>
      <c r="I12" s="163"/>
      <c r="J12" s="157"/>
      <c r="K12" s="157"/>
      <c r="L12" s="157"/>
      <c r="M12" s="157"/>
    </row>
    <row r="13" spans="1:13" ht="13.5">
      <c r="A13" s="260" t="s">
        <v>48</v>
      </c>
      <c r="B13" s="261"/>
      <c r="C13" s="288"/>
      <c r="D13" s="289"/>
      <c r="E13" s="289"/>
      <c r="F13" s="157"/>
      <c r="G13" s="143"/>
      <c r="H13" s="143"/>
      <c r="I13" s="170"/>
      <c r="J13" s="157"/>
      <c r="K13" s="157"/>
      <c r="L13" s="157"/>
      <c r="M13" s="157"/>
    </row>
    <row r="14" spans="1:14" ht="26.25" customHeight="1">
      <c r="A14" s="260" t="s">
        <v>49</v>
      </c>
      <c r="B14" s="261"/>
      <c r="C14" s="303"/>
      <c r="D14" s="304"/>
      <c r="E14" s="304"/>
      <c r="F14" s="143"/>
      <c r="G14" s="143"/>
      <c r="H14" s="171"/>
      <c r="I14" s="172"/>
      <c r="J14" s="173"/>
      <c r="K14" s="173"/>
      <c r="L14" s="174"/>
      <c r="M14" s="173"/>
      <c r="N14" s="102"/>
    </row>
    <row r="15" spans="1:14" ht="45.75" customHeight="1">
      <c r="A15" s="260" t="s">
        <v>51</v>
      </c>
      <c r="B15" s="261"/>
      <c r="C15" s="262"/>
      <c r="D15" s="263"/>
      <c r="E15" s="263"/>
      <c r="F15" s="143"/>
      <c r="G15" s="143"/>
      <c r="H15" s="171"/>
      <c r="I15" s="175"/>
      <c r="J15" s="173"/>
      <c r="K15" s="173"/>
      <c r="L15" s="173"/>
      <c r="M15" s="173"/>
      <c r="N15" s="102"/>
    </row>
    <row r="16" spans="1:13" ht="15" customHeight="1">
      <c r="A16" s="260" t="s">
        <v>52</v>
      </c>
      <c r="B16" s="261"/>
      <c r="C16" s="262"/>
      <c r="D16" s="263"/>
      <c r="E16" s="263"/>
      <c r="F16" s="143"/>
      <c r="G16" s="143"/>
      <c r="H16" s="171"/>
      <c r="I16" s="170"/>
      <c r="J16" s="157"/>
      <c r="K16" s="157"/>
      <c r="L16" s="157"/>
      <c r="M16" s="157"/>
    </row>
    <row r="17" spans="1:13" ht="15" customHeight="1">
      <c r="A17" s="260" t="s">
        <v>55</v>
      </c>
      <c r="B17" s="261"/>
      <c r="C17" s="262"/>
      <c r="D17" s="263"/>
      <c r="E17" s="263"/>
      <c r="F17" s="143"/>
      <c r="G17" s="143"/>
      <c r="H17" s="171"/>
      <c r="I17" s="176"/>
      <c r="J17" s="157"/>
      <c r="K17" s="157"/>
      <c r="L17" s="157"/>
      <c r="M17" s="157"/>
    </row>
    <row r="18" spans="1:13" ht="22.5" customHeight="1">
      <c r="A18" s="277" t="s">
        <v>121</v>
      </c>
      <c r="B18" s="277"/>
      <c r="C18" s="291">
        <f>SUM(C11:D17,C3:C8,G3:G6,G10:G12)</f>
        <v>0</v>
      </c>
      <c r="D18" s="291"/>
      <c r="E18" s="177"/>
      <c r="F18" s="143"/>
      <c r="G18" s="143"/>
      <c r="H18" s="171"/>
      <c r="I18" s="278"/>
      <c r="J18" s="278"/>
      <c r="K18" s="278"/>
      <c r="L18" s="278"/>
      <c r="M18" s="157"/>
    </row>
    <row r="19" spans="1:8" ht="18" customHeight="1">
      <c r="A19" s="277" t="s">
        <v>122</v>
      </c>
      <c r="B19" s="277"/>
      <c r="C19" s="291">
        <f>SUM(E3:E8,H3:H6,H10:H12)</f>
        <v>0</v>
      </c>
      <c r="D19" s="291"/>
      <c r="E19" s="178"/>
      <c r="F19" s="179"/>
      <c r="G19" s="180"/>
      <c r="H19" s="180"/>
    </row>
    <row r="20" spans="1:9" ht="31.5" customHeight="1">
      <c r="A20" s="290" t="s">
        <v>119</v>
      </c>
      <c r="B20" s="290"/>
      <c r="C20" s="292">
        <f>SUM(C3:C8,C11:D17)</f>
        <v>0</v>
      </c>
      <c r="D20" s="292"/>
      <c r="E20" s="178"/>
      <c r="G20" s="96"/>
      <c r="H20" s="96"/>
      <c r="I20" s="96"/>
    </row>
    <row r="21" spans="1:5" ht="38.25" customHeight="1">
      <c r="A21" s="277" t="s">
        <v>120</v>
      </c>
      <c r="B21" s="277"/>
      <c r="C21" s="323">
        <f>SUM(E3:E8)</f>
        <v>0</v>
      </c>
      <c r="D21" s="323"/>
      <c r="E21" s="178"/>
    </row>
    <row r="22" spans="1:5" ht="15" customHeight="1">
      <c r="A22" s="290" t="s">
        <v>56</v>
      </c>
      <c r="B22" s="290"/>
      <c r="C22" s="324"/>
      <c r="D22" s="325"/>
      <c r="E22" s="326"/>
    </row>
    <row r="23" ht="15">
      <c r="B23" s="199"/>
    </row>
    <row r="24" ht="12.75">
      <c r="B24" s="96"/>
    </row>
  </sheetData>
  <sheetProtection password="9211" sheet="1"/>
  <mergeCells count="41">
    <mergeCell ref="A22:B22"/>
    <mergeCell ref="I18:L18"/>
    <mergeCell ref="A19:B19"/>
    <mergeCell ref="C19:D19"/>
    <mergeCell ref="A20:B20"/>
    <mergeCell ref="C20:D20"/>
    <mergeCell ref="A21:B21"/>
    <mergeCell ref="C21:D21"/>
    <mergeCell ref="C22:E22"/>
    <mergeCell ref="A16:B16"/>
    <mergeCell ref="C16:E16"/>
    <mergeCell ref="A17:B17"/>
    <mergeCell ref="C17:E17"/>
    <mergeCell ref="A18:B18"/>
    <mergeCell ref="C18:D18"/>
    <mergeCell ref="A13:B13"/>
    <mergeCell ref="C13:E13"/>
    <mergeCell ref="A14:B14"/>
    <mergeCell ref="C14:E14"/>
    <mergeCell ref="A15:B15"/>
    <mergeCell ref="C15:E15"/>
    <mergeCell ref="J9:M9"/>
    <mergeCell ref="A10:B10"/>
    <mergeCell ref="C10:E10"/>
    <mergeCell ref="A11:B11"/>
    <mergeCell ref="C11:E11"/>
    <mergeCell ref="A12:B12"/>
    <mergeCell ref="C12:E12"/>
    <mergeCell ref="C6:D6"/>
    <mergeCell ref="A7:A9"/>
    <mergeCell ref="C7:D7"/>
    <mergeCell ref="F7:H8"/>
    <mergeCell ref="I7:I9"/>
    <mergeCell ref="C8:D8"/>
    <mergeCell ref="C9:H9"/>
    <mergeCell ref="B1:H1"/>
    <mergeCell ref="C2:D2"/>
    <mergeCell ref="C3:D3"/>
    <mergeCell ref="J3:L3"/>
    <mergeCell ref="C4:D4"/>
    <mergeCell ref="C5:D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Daniels Trukšāns</dc:creator>
  <cp:keywords/>
  <dc:description/>
  <cp:lastModifiedBy>Daniels Trukšāns</cp:lastModifiedBy>
  <cp:lastPrinted>2019-01-06T20:51:07Z</cp:lastPrinted>
  <dcterms:created xsi:type="dcterms:W3CDTF">2011-08-18T12:12:43Z</dcterms:created>
  <dcterms:modified xsi:type="dcterms:W3CDTF">2019-01-30T19:33:42Z</dcterms:modified>
  <cp:category/>
  <cp:version/>
  <cp:contentType/>
  <cp:contentStatus/>
</cp:coreProperties>
</file>