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040" firstSheet="1" activeTab="1"/>
  </bookViews>
  <sheets>
    <sheet name="Sheet4" sheetId="1" state="hidden" r:id="rId1"/>
    <sheet name="Ieguldījumi" sheetId="2" r:id="rId2"/>
    <sheet name="Ieņēmumi un mainīgās izmaksas" sheetId="3" r:id="rId3"/>
    <sheet name="Pastāvīgās izmaksas" sheetId="4" r:id="rId4"/>
    <sheet name="Naudas plūsma 1" sheetId="5" r:id="rId5"/>
    <sheet name="Naudas plūsma 2" sheetId="6" r:id="rId6"/>
    <sheet name="Naudas plūsma 3" sheetId="7" r:id="rId7"/>
    <sheet name="Kreditatmaksas_grafiks" sheetId="8" state="hidden" r:id="rId8"/>
  </sheets>
  <definedNames>
    <definedName name="_xlfn.IFERROR" hidden="1">#NAME?</definedName>
    <definedName name="_xlnm.Print_Area" localSheetId="1">'Ieguldījumi'!$A$3:$H$25</definedName>
    <definedName name="_xlnm.Print_Area" localSheetId="2">'Ieņēmumi un mainīgās izmaksas'!$A$1:$U$179</definedName>
    <definedName name="_xlnm.Print_Area" localSheetId="3">'Pastāvīgās izmaksas'!$A$1:$L$23</definedName>
  </definedNames>
  <calcPr fullCalcOnLoad="1"/>
</workbook>
</file>

<file path=xl/comments2.xml><?xml version="1.0" encoding="utf-8"?>
<comments xmlns="http://schemas.openxmlformats.org/spreadsheetml/2006/main">
  <authors>
    <author>Liene Kalniņa</author>
  </authors>
  <commentList>
    <comment ref="B24" authorId="0">
      <text>
        <r>
          <rPr>
            <b/>
            <sz val="11"/>
            <rFont val="Tahoma"/>
            <family val="2"/>
          </rPr>
          <t>Ja kā finansējuma avots norādīts "Laukiem būt!" konkursa balva, lūdzu papildus norādīt alternatīvu finansējuma avotu</t>
        </r>
      </text>
    </comment>
    <comment ref="D5" authorId="0">
      <text>
        <r>
          <rPr>
            <b/>
            <sz val="9"/>
            <rFont val="Tahoma"/>
            <family val="2"/>
          </rPr>
          <t>1) pašu finansējums
2) bezprocentu aizdevums
3) aizdevums ar procentiem
4) konkursā iegūtais finansējums
5) cits variants</t>
        </r>
      </text>
    </comment>
    <comment ref="F5" authorId="0">
      <text>
        <r>
          <rPr>
            <b/>
            <sz val="9"/>
            <rFont val="Tahoma"/>
            <family val="2"/>
          </rPr>
          <t>1) pašu finansējums
2) bezprocentu aizdevums
3) aizdevums ar procentiem
4) konkursā iegūtais finansējums
5) cits variants</t>
        </r>
      </text>
    </comment>
    <comment ref="H5" authorId="0">
      <text>
        <r>
          <rPr>
            <b/>
            <sz val="9"/>
            <rFont val="Tahoma"/>
            <family val="2"/>
          </rPr>
          <t>1) pašu finansējums
2) bezprocentu aizdevums
3) aizdevums ar procentiem
4) konkursā iegūtais finansējums
5) cits variants</t>
        </r>
      </text>
    </comment>
  </commentList>
</comments>
</file>

<file path=xl/comments3.xml><?xml version="1.0" encoding="utf-8"?>
<comments xmlns="http://schemas.openxmlformats.org/spreadsheetml/2006/main">
  <authors>
    <author>Liene Kalniņa</author>
    <author>Liene Dabiņa</author>
  </authors>
  <commentList>
    <comment ref="A11" authorId="0">
      <text>
        <r>
          <rPr>
            <sz val="8"/>
            <rFont val="Tahoma"/>
            <family val="2"/>
          </rPr>
          <t>Darbu sākam šeit, norādot produkcijas veida nosaukumu, piemēram, Mieži; Koka krēsls; Piena govs; Žakete utt.</t>
        </r>
      </text>
    </comment>
    <comment ref="A15" authorId="0">
      <text>
        <r>
          <rPr>
            <sz val="9"/>
            <rFont val="Tahoma"/>
            <family val="2"/>
          </rPr>
          <t>Norādam kādus ieņēmumus var gūt no norādītās produkcijas vienas vienības - piem., no miežiem var iegūt graudus un salmus; no piena govs var iegūt pienu, teļu un kūtsmēslus, savukārt, ražojot koka krēslus vai žaketi, ieņēmumi, visticamāk, būs tikai no šo produktu pārdošanas.</t>
        </r>
      </text>
    </comment>
    <comment ref="B15" authorId="0">
      <text>
        <r>
          <rPr>
            <sz val="9"/>
            <rFont val="Tahoma"/>
            <family val="2"/>
          </rPr>
          <t>Izvēlieties piemērotāko mērvienību produkcijas uzskaitei, piemēram, tonnas (t), kilogrami (kg), gabali (gab.), kvadrātmetri (m2) utt.</t>
        </r>
      </text>
    </comment>
    <comment ref="C15" authorId="0">
      <text>
        <r>
          <rPr>
            <sz val="9"/>
            <rFont val="Tahoma"/>
            <family val="2"/>
          </rPr>
          <t xml:space="preserve">Norādiet, cik lielu daudzumu konkrēto produkciju plānojat iegūt gadā no norādītās produkcijas veida vienas vienības. Piem., no 1ha miežu plānojat iegūt 3t ar graudiem un 8 gab. salmu rulonus; no vienas piena govs plānojat iegūt gadā 6 t piena, 12 t kūtsmēslus un 0,9 gab. teļa. Savukārt, no koka krēsla tiks iegūts 1 gab. koka krēsls. </t>
        </r>
      </text>
    </comment>
    <comment ref="D15" authorId="0">
      <text>
        <r>
          <rPr>
            <sz val="9"/>
            <rFont val="Tahoma"/>
            <family val="2"/>
          </rPr>
          <t xml:space="preserve">Norādiet plānoto cenu par produkcijas vienu vienību. Piemēram, par 1 t miežu graudu plānojat iegūt 130 eiro. </t>
        </r>
      </text>
    </comment>
    <comment ref="A21" authorId="0">
      <text>
        <r>
          <rPr>
            <sz val="9"/>
            <rFont val="Tahoma"/>
            <family val="2"/>
          </rPr>
          <t xml:space="preserve">Šeit norādiet kādus materiālus izlietosiet, lai saražotu konkrēto produkcijas veidu. Piemēram, lai saražotu 1 ha miežu, patērēsiet miežu sēklu, konkrētus mēslojuma veidus, augu aizsardzības līdzekļus, degvielu. Var norādīt arī konkrētus pakalpojumus, ko var uzskaitīt uz vienu produkcijas veida vienību, piemēram, kulšanas pakalpojums. </t>
        </r>
      </text>
    </comment>
    <comment ref="D21" authorId="0">
      <text>
        <r>
          <rPr>
            <sz val="9"/>
            <rFont val="Tahoma"/>
            <family val="2"/>
          </rPr>
          <t xml:space="preserve">Norādiet plānoto cenu par izejvielu vienu vienību. Piemēram, miežu audzēšanai tiks pirkta degviela par cenu 0,70 EUR/litrā
</t>
        </r>
      </text>
    </comment>
    <comment ref="C21" authorId="0">
      <text>
        <r>
          <rPr>
            <sz val="9"/>
            <rFont val="Tahoma"/>
            <family val="2"/>
          </rPr>
          <t>Šeit norādiet, cik daudz konkrētās izejvielas vai tml. vajadzēs, lai saražotu vienu vienību konkrēto produkcijas veidu. Piemēram, lai audzētu 1 ha miežu un iegūtu 3 t graudus un 8 rulonus salmus, vajadzēs 90 litrus degvielas.</t>
        </r>
      </text>
    </comment>
    <comment ref="F11" authorId="0">
      <text>
        <r>
          <rPr>
            <sz val="9"/>
            <rFont val="Tahoma"/>
            <family val="2"/>
          </rPr>
          <t xml:space="preserve">Otrajā un trešajā gadā rādītāji automātiski atnāk no pirmā gada (daudzumi un cenas). Tomēr, ja plānots, ka rādītāji otrajā un trešajā gadā atšķirsies, tos var koriģēt.  </t>
        </r>
      </text>
    </comment>
    <comment ref="E36" authorId="0">
      <text>
        <r>
          <rPr>
            <sz val="9"/>
            <rFont val="Tahoma"/>
            <family val="2"/>
          </rPr>
          <t>Ja plānots, ka par vienu saražoto produkcijas veida vienību tiks maksāta darba alga, tā norādāma šeit. Piemēram, uz miežu kulšanas laiku tiek pieņemts darbā kombainieris, kuram par katru nokulto miežu hektāru tiek maksāts EUR 25,00.</t>
        </r>
      </text>
    </comment>
    <comment ref="C38" authorId="0">
      <text>
        <r>
          <rPr>
            <sz val="9"/>
            <rFont val="Tahoma"/>
            <family val="2"/>
          </rPr>
          <t xml:space="preserve">Šeit norāda laika daudzumu stundās, kas tiek patērēts lai saražotu vienu vienību konkrēto produkcijas veidu. Piemēram, vienu koka krēslu var pagatavot 16 h; lai izaudzētu 1 ha miežu un ievāktu produkciju, tiek patērētas 9 h. </t>
        </r>
      </text>
    </comment>
    <comment ref="P20"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C11" authorId="1">
      <text>
        <r>
          <rPr>
            <sz val="9"/>
            <rFont val="Tahoma"/>
            <family val="2"/>
          </rPr>
          <t xml:space="preserve">
Lūdzu manuāli ierakstiet pirmo ražošanas plāna gadu</t>
        </r>
      </text>
    </comment>
    <comment ref="I11" authorId="0">
      <text>
        <r>
          <rPr>
            <sz val="9"/>
            <rFont val="Tahoma"/>
            <family val="2"/>
          </rPr>
          <t xml:space="preserve">Otrajā un trešajā gadā rādītāji automātiski atnāk no pirmā gada (daudzumi un cenas). Tomēr, ja plānots, ka rādītāji otrajā un trešajā gadā atšķirsies, tos var koriģēt.  </t>
        </r>
      </text>
    </comment>
    <comment ref="P54"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P89"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P124"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P159"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List>
</comments>
</file>

<file path=xl/comments4.xml><?xml version="1.0" encoding="utf-8"?>
<comments xmlns="http://schemas.openxmlformats.org/spreadsheetml/2006/main">
  <authors>
    <author>Liene Kalniņa</author>
    <author>Liene Dabiņa</author>
  </authors>
  <commentList>
    <comment ref="A1" authorId="0">
      <text>
        <r>
          <rPr>
            <sz val="9"/>
            <rFont val="Tahoma"/>
            <family val="2"/>
          </rPr>
          <t>Pastāvīgās izmaksas norāda visam uzņēmumam kopā gada griezumā. Tās norāda papildus izmaksām, kas iekļautas mainīgo izmaksu aprēķinā</t>
        </r>
      </text>
    </comment>
    <comment ref="A14" authorId="1">
      <text>
        <r>
          <rPr>
            <b/>
            <sz val="9"/>
            <rFont val="Tahoma"/>
            <family val="2"/>
          </rPr>
          <t>Šo pozīciju drīkst arī neaizpildīt</t>
        </r>
      </text>
    </comment>
  </commentList>
</comments>
</file>

<file path=xl/comments5.xml><?xml version="1.0" encoding="utf-8"?>
<comments xmlns="http://schemas.openxmlformats.org/spreadsheetml/2006/main">
  <authors>
    <author>Liene Kalniņa</author>
    <author>Liene Dabiņa</author>
  </authors>
  <commentList>
    <comment ref="D4" authorId="0">
      <text>
        <r>
          <rPr>
            <b/>
            <sz val="9"/>
            <rFont val="Tahoma"/>
            <family val="0"/>
          </rPr>
          <t>Šeit jānorāda naudas summa, kas tiks ieguldīta, lai uzsāktu uzņēmējdarbību.</t>
        </r>
      </text>
    </comment>
    <comment ref="A8" authorId="1">
      <text>
        <r>
          <rPr>
            <sz val="9"/>
            <rFont val="Tahoma"/>
            <family val="0"/>
          </rPr>
          <t>Šeit liekam arī atbalsta maksājumus, subsīdijas u.tml.</t>
        </r>
      </text>
    </comment>
  </commentList>
</comments>
</file>

<file path=xl/comments6.xml><?xml version="1.0" encoding="utf-8"?>
<comments xmlns="http://schemas.openxmlformats.org/spreadsheetml/2006/main">
  <authors>
    <author>Liene Dabiņa</author>
  </authors>
  <commentList>
    <comment ref="A8" authorId="0">
      <text>
        <r>
          <rPr>
            <sz val="9"/>
            <rFont val="Tahoma"/>
            <family val="0"/>
          </rPr>
          <t>Šeit liekam arī atbalsta maksājumus, subsīdijas u.tml.</t>
        </r>
      </text>
    </comment>
  </commentList>
</comments>
</file>

<file path=xl/comments7.xml><?xml version="1.0" encoding="utf-8"?>
<comments xmlns="http://schemas.openxmlformats.org/spreadsheetml/2006/main">
  <authors>
    <author>Liene Dabiņa</author>
  </authors>
  <commentList>
    <comment ref="A8" authorId="0">
      <text>
        <r>
          <rPr>
            <sz val="9"/>
            <rFont val="Tahoma"/>
            <family val="0"/>
          </rPr>
          <t>Šeit liekam arī atbalsta maksājumus, subsīdijas u.tml.</t>
        </r>
      </text>
    </comment>
  </commentList>
</comments>
</file>

<file path=xl/comments8.xml><?xml version="1.0" encoding="utf-8"?>
<comments xmlns="http://schemas.openxmlformats.org/spreadsheetml/2006/main">
  <authors>
    <author>Liene Kalniņa</author>
  </authors>
  <commentList>
    <comment ref="A7" authorId="0">
      <text>
        <r>
          <rPr>
            <sz val="9"/>
            <rFont val="Tahoma"/>
            <family val="2"/>
          </rPr>
          <t>Norādīt mēneša kārtas skaitli bez punkta (piem., Janvāris - 1; Februāris - 2; Oktobris - 10, utt.)</t>
        </r>
      </text>
    </comment>
  </commentList>
</comments>
</file>

<file path=xl/sharedStrings.xml><?xml version="1.0" encoding="utf-8"?>
<sst xmlns="http://schemas.openxmlformats.org/spreadsheetml/2006/main" count="372" uniqueCount="103">
  <si>
    <t>Ieņēmumi</t>
  </si>
  <si>
    <t>Nodokļi</t>
  </si>
  <si>
    <t>Kopā</t>
  </si>
  <si>
    <t>Mainīgās izmaksas</t>
  </si>
  <si>
    <t>Pastāvīgās izmaksas</t>
  </si>
  <si>
    <t>Ieguldījums</t>
  </si>
  <si>
    <t>Ieguldījumi un to finansēšanas avoti</t>
  </si>
  <si>
    <t>Summa, EUR</t>
  </si>
  <si>
    <t>Finansējuma avots</t>
  </si>
  <si>
    <t xml:space="preserve">Mērvienība </t>
  </si>
  <si>
    <t>Daudzums</t>
  </si>
  <si>
    <t>Patērētais laika daudzums</t>
  </si>
  <si>
    <t>h</t>
  </si>
  <si>
    <t>Darbaspēks</t>
  </si>
  <si>
    <t>Eur</t>
  </si>
  <si>
    <t>Elektrība</t>
  </si>
  <si>
    <t>Nekustamā īpašuma</t>
  </si>
  <si>
    <t>Nomas maksa</t>
  </si>
  <si>
    <t>Pozīcijas</t>
  </si>
  <si>
    <t>Mārketings</t>
  </si>
  <si>
    <t>Kurināmais</t>
  </si>
  <si>
    <t>KOPĀ</t>
  </si>
  <si>
    <t>Administratīvās izmaksas</t>
  </si>
  <si>
    <t>Transports</t>
  </si>
  <si>
    <t>Personīgais finansējums</t>
  </si>
  <si>
    <t>Bezprocentu aizdevums</t>
  </si>
  <si>
    <t>Aizdevums ar procentiem</t>
  </si>
  <si>
    <t>Ēku, iekārtu remonti</t>
  </si>
  <si>
    <t>…</t>
  </si>
  <si>
    <t>Naudas atlikums uz perioda sākumu</t>
  </si>
  <si>
    <t>Citi ieņēmumi</t>
  </si>
  <si>
    <t>Pamatdarbības naudas plūsma</t>
  </si>
  <si>
    <t>Ieguldīšanas naudas plūsma</t>
  </si>
  <si>
    <t>Finansēšanas naudas plūsma</t>
  </si>
  <si>
    <t>Aizdevuma saņemšana</t>
  </si>
  <si>
    <t>Aizdevuma pamatsummas atmaksa</t>
  </si>
  <si>
    <t>Aizdevuma procentu atmaksa</t>
  </si>
  <si>
    <t xml:space="preserve">Naudas līdzekļu atlikums perioda beigās </t>
  </si>
  <si>
    <t>Kontrole</t>
  </si>
  <si>
    <t>Dati</t>
  </si>
  <si>
    <t>Izpilde</t>
  </si>
  <si>
    <t>N.p.k.</t>
  </si>
  <si>
    <t>Pamatlīdzekļu nolietojums</t>
  </si>
  <si>
    <t>Aizdevuma procenti</t>
  </si>
  <si>
    <t xml:space="preserve">Cena (EUR) </t>
  </si>
  <si>
    <t>Ieņēmumi/ izmaksas 1 vienībai</t>
  </si>
  <si>
    <t>Darba alga (bruto)</t>
  </si>
  <si>
    <t>Plānotais daudzums saražotās produkcijas vienības</t>
  </si>
  <si>
    <t>Eur/vienību</t>
  </si>
  <si>
    <t>darba devēja VSAOI</t>
  </si>
  <si>
    <t>gab.</t>
  </si>
  <si>
    <t>stundas</t>
  </si>
  <si>
    <t>ha</t>
  </si>
  <si>
    <t>m3</t>
  </si>
  <si>
    <t>Postenis</t>
  </si>
  <si>
    <t xml:space="preserve">Bruto darba samaksa </t>
  </si>
  <si>
    <t>Darba devēja/pašnodarbinātā VSAOI</t>
  </si>
  <si>
    <t>Gadi</t>
  </si>
  <si>
    <t>Kopējie ieņēmumi un izmaksas uz produkcijas veidu</t>
  </si>
  <si>
    <t>3. produkcijas veida nosaukums</t>
  </si>
  <si>
    <t>4. produkcijas veida nosaukums</t>
  </si>
  <si>
    <t>5. produkcijas veida nosaukums</t>
  </si>
  <si>
    <t>Kopsavilkums ieņēmumiem un mainīgām izmaksām pa gadiem, eiro</t>
  </si>
  <si>
    <t>Kopsavilkums patērētā laika daudzumam, stundas</t>
  </si>
  <si>
    <t>2. produkcijas veida nosaukums</t>
  </si>
  <si>
    <t>1. produkcijas veida nosaukums</t>
  </si>
  <si>
    <t xml:space="preserve">Kredītatmaksas grafiks </t>
  </si>
  <si>
    <t>Kredīta summa</t>
  </si>
  <si>
    <t>Gada procentu likme, %</t>
  </si>
  <si>
    <t>Kredīta termiņš (mēneši)</t>
  </si>
  <si>
    <t>Kurā mēnesī kredīts tiks saņemts</t>
  </si>
  <si>
    <t>Kredīta pamatsummas atmaksa</t>
  </si>
  <si>
    <t>Kredītprocentu atmaksa</t>
  </si>
  <si>
    <t>Kurā gadā kredīts tiks saņemts</t>
  </si>
  <si>
    <t>1. cet.</t>
  </si>
  <si>
    <t>2. cet.</t>
  </si>
  <si>
    <t>3. cet.</t>
  </si>
  <si>
    <t xml:space="preserve">4. cet. </t>
  </si>
  <si>
    <r>
      <t xml:space="preserve">1.1. Ieņēmumi un mainīgās izmaksas </t>
    </r>
    <r>
      <rPr>
        <b/>
        <u val="single"/>
        <sz val="12"/>
        <rFont val="Arial"/>
        <family val="2"/>
      </rPr>
      <t>uz vienu produkcijas vienību</t>
    </r>
  </si>
  <si>
    <r>
      <t xml:space="preserve">1.2. </t>
    </r>
    <r>
      <rPr>
        <b/>
        <u val="single"/>
        <sz val="14"/>
        <rFont val="Arial"/>
        <family val="2"/>
      </rPr>
      <t>Kopējie</t>
    </r>
    <r>
      <rPr>
        <b/>
        <sz val="14"/>
        <rFont val="Arial"/>
        <family val="2"/>
      </rPr>
      <t xml:space="preserve"> ieņēmumi un mainīgās izmaksas uz produkcijas veidu</t>
    </r>
  </si>
  <si>
    <r>
      <t xml:space="preserve">2.1. Ieņēmumi un mainīgās izmaksas </t>
    </r>
    <r>
      <rPr>
        <b/>
        <u val="single"/>
        <sz val="12"/>
        <rFont val="Arial"/>
        <family val="2"/>
      </rPr>
      <t>uz vienu produkcijas vienību</t>
    </r>
  </si>
  <si>
    <r>
      <t xml:space="preserve">2.2. </t>
    </r>
    <r>
      <rPr>
        <b/>
        <u val="single"/>
        <sz val="14"/>
        <rFont val="Arial"/>
        <family val="2"/>
      </rPr>
      <t>Kopējie</t>
    </r>
    <r>
      <rPr>
        <b/>
        <sz val="14"/>
        <rFont val="Arial"/>
        <family val="2"/>
      </rPr>
      <t xml:space="preserve"> ieņēmumi un mainīgās izmaksas uz produkcijas veidu</t>
    </r>
  </si>
  <si>
    <r>
      <t xml:space="preserve">3.1. Ieņēmumi un mainīgās izmaksas </t>
    </r>
    <r>
      <rPr>
        <b/>
        <u val="single"/>
        <sz val="12"/>
        <rFont val="Arial"/>
        <family val="2"/>
      </rPr>
      <t>uz vienu produkcijas vienību</t>
    </r>
  </si>
  <si>
    <r>
      <t xml:space="preserve">3.2. </t>
    </r>
    <r>
      <rPr>
        <b/>
        <u val="single"/>
        <sz val="14"/>
        <rFont val="Arial"/>
        <family val="2"/>
      </rPr>
      <t>Kopējie</t>
    </r>
    <r>
      <rPr>
        <b/>
        <sz val="14"/>
        <rFont val="Arial"/>
        <family val="2"/>
      </rPr>
      <t xml:space="preserve"> ieņēmumi un mainīgās izmaksas uz produkcijas veidu</t>
    </r>
  </si>
  <si>
    <r>
      <t xml:space="preserve">4.1. Ieņēmumi un mainīgās izmaksas </t>
    </r>
    <r>
      <rPr>
        <b/>
        <u val="single"/>
        <sz val="12"/>
        <rFont val="Arial"/>
        <family val="2"/>
      </rPr>
      <t>uz vienu produkcijas vienību</t>
    </r>
  </si>
  <si>
    <r>
      <t xml:space="preserve">4.2. </t>
    </r>
    <r>
      <rPr>
        <b/>
        <u val="single"/>
        <sz val="14"/>
        <rFont val="Arial"/>
        <family val="2"/>
      </rPr>
      <t>Kopējie</t>
    </r>
    <r>
      <rPr>
        <b/>
        <sz val="14"/>
        <rFont val="Arial"/>
        <family val="2"/>
      </rPr>
      <t xml:space="preserve"> ieņēmumi un mainīgās izmaksas uz produkcijas veidu</t>
    </r>
  </si>
  <si>
    <r>
      <t xml:space="preserve">5.1. Ieņēmumi un mainīgās izmaksas </t>
    </r>
    <r>
      <rPr>
        <b/>
        <u val="single"/>
        <sz val="12"/>
        <rFont val="Arial"/>
        <family val="2"/>
      </rPr>
      <t>uz vienu produkcijas vienību</t>
    </r>
  </si>
  <si>
    <r>
      <t xml:space="preserve">5.2. </t>
    </r>
    <r>
      <rPr>
        <b/>
        <u val="single"/>
        <sz val="14"/>
        <rFont val="Arial"/>
        <family val="2"/>
      </rPr>
      <t>Kopējie</t>
    </r>
    <r>
      <rPr>
        <b/>
        <sz val="14"/>
        <rFont val="Arial"/>
        <family val="2"/>
      </rPr>
      <t xml:space="preserve"> ieņēmumi un mainīgās izmaksas uz produkcijas veidu</t>
    </r>
  </si>
  <si>
    <t>______.gads</t>
  </si>
  <si>
    <t>_____. gads</t>
  </si>
  <si>
    <t>______. gads</t>
  </si>
  <si>
    <t>Mērv.</t>
  </si>
  <si>
    <t>Gads</t>
  </si>
  <si>
    <t>Privātām vajadzībām izņemta nauda</t>
  </si>
  <si>
    <t>. gadā</t>
  </si>
  <si>
    <t>Naudas plūsma</t>
  </si>
  <si>
    <t>No preču realizēšanas/pakalpojumu sniegšanas</t>
  </si>
  <si>
    <t>Pirktie pakalpojumi</t>
  </si>
  <si>
    <t>Materiāli, izejvielas, iepakojums</t>
  </si>
  <si>
    <t>a</t>
  </si>
  <si>
    <t>b</t>
  </si>
  <si>
    <t>c</t>
  </si>
  <si>
    <t>d</t>
  </si>
</sst>
</file>

<file path=xl/styles.xml><?xml version="1.0" encoding="utf-8"?>
<styleSheet xmlns="http://schemas.openxmlformats.org/spreadsheetml/2006/main">
  <numFmts count="4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
    <numFmt numFmtId="190" formatCode="[$-F400]h:mm:ss\ AM/PM"/>
    <numFmt numFmtId="191" formatCode="mm/yyyy"/>
    <numFmt numFmtId="192" formatCode="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26]dddd\,\ yyyy&quot;. gada &quot;d\.\ mmmm"/>
  </numFmts>
  <fonts count="66">
    <font>
      <sz val="10"/>
      <name val="Arial"/>
      <family val="0"/>
    </font>
    <font>
      <u val="single"/>
      <sz val="10"/>
      <color indexed="12"/>
      <name val="Arial"/>
      <family val="0"/>
    </font>
    <font>
      <u val="single"/>
      <sz val="10"/>
      <color indexed="36"/>
      <name val="Arial"/>
      <family val="0"/>
    </font>
    <font>
      <sz val="8"/>
      <name val="Arial"/>
      <family val="0"/>
    </font>
    <font>
      <b/>
      <sz val="11"/>
      <name val="Times New Roman"/>
      <family val="1"/>
    </font>
    <font>
      <sz val="11"/>
      <name val="Times New Roman"/>
      <family val="1"/>
    </font>
    <font>
      <i/>
      <sz val="11"/>
      <name val="Times New Roman"/>
      <family val="1"/>
    </font>
    <font>
      <b/>
      <sz val="10"/>
      <name val="Arial"/>
      <family val="2"/>
    </font>
    <font>
      <sz val="9"/>
      <name val="Times New Roman"/>
      <family val="1"/>
    </font>
    <font>
      <b/>
      <sz val="9"/>
      <name val="Times New Roman"/>
      <family val="1"/>
    </font>
    <font>
      <sz val="8"/>
      <name val="Tahoma"/>
      <family val="2"/>
    </font>
    <font>
      <b/>
      <sz val="12"/>
      <name val="Arial"/>
      <family val="2"/>
    </font>
    <font>
      <b/>
      <sz val="11"/>
      <name val="Arial"/>
      <family val="2"/>
    </font>
    <font>
      <b/>
      <sz val="18"/>
      <name val="Arial"/>
      <family val="2"/>
    </font>
    <font>
      <b/>
      <sz val="14"/>
      <name val="Arial"/>
      <family val="2"/>
    </font>
    <font>
      <sz val="9"/>
      <name val="Tahoma"/>
      <family val="2"/>
    </font>
    <font>
      <b/>
      <sz val="9"/>
      <name val="Tahoma"/>
      <family val="0"/>
    </font>
    <font>
      <b/>
      <sz val="14"/>
      <name val="Times New Roman"/>
      <family val="1"/>
    </font>
    <font>
      <sz val="14"/>
      <name val="Times New Roman"/>
      <family val="1"/>
    </font>
    <font>
      <b/>
      <sz val="12"/>
      <name val="Times New Roman"/>
      <family val="1"/>
    </font>
    <font>
      <sz val="12"/>
      <name val="Times New Roman"/>
      <family val="1"/>
    </font>
    <font>
      <b/>
      <u val="single"/>
      <sz val="12"/>
      <name val="Arial"/>
      <family val="2"/>
    </font>
    <font>
      <b/>
      <u val="single"/>
      <sz val="14"/>
      <name val="Arial"/>
      <family val="2"/>
    </font>
    <font>
      <b/>
      <sz val="11"/>
      <name val="Tahoma"/>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8"/>
      <name val="Arial"/>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1"/>
      <name val="Arial"/>
      <family val="2"/>
    </font>
    <font>
      <b/>
      <sz val="10"/>
      <color rgb="FFC0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
      <patternFill patternType="gray0625">
        <bgColor theme="6" tint="0.7999799847602844"/>
      </patternFill>
    </fill>
    <fill>
      <patternFill patternType="solid">
        <fgColor theme="6" tint="-0.24997000396251678"/>
        <bgColor indexed="64"/>
      </patternFill>
    </fill>
    <fill>
      <patternFill patternType="gray0625">
        <bgColor theme="6" tint="-0.24997000396251678"/>
      </patternFill>
    </fill>
    <fill>
      <patternFill patternType="gray0625">
        <bgColor theme="6" tint="0.39998000860214233"/>
      </patternFill>
    </fill>
    <fill>
      <patternFill patternType="darkGrid">
        <bgColor theme="5" tint="0.3999499976634979"/>
      </patternFill>
    </fill>
    <fill>
      <patternFill patternType="solid">
        <fgColor theme="0" tint="-0.1499900072813034"/>
        <bgColor indexed="64"/>
      </patternFill>
    </fill>
    <fill>
      <patternFill patternType="gray0625">
        <bgColor theme="5" tint="0.7999799847602844"/>
      </patternFill>
    </fill>
    <fill>
      <patternFill patternType="solid">
        <fgColor indexed="2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thin">
        <color theme="1"/>
      </left>
      <right style="thin">
        <color theme="1"/>
      </right>
      <top style="thin">
        <color theme="1"/>
      </top>
      <bottom style="thin">
        <color theme="1"/>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color indexed="63"/>
      </left>
      <right>
        <color indexed="63"/>
      </right>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style="medium">
        <color theme="1"/>
      </right>
      <top style="thin"/>
      <bottom style="thin"/>
    </border>
    <border>
      <left style="thin"/>
      <right style="medium"/>
      <top style="thin"/>
      <bottom>
        <color indexed="63"/>
      </bottom>
    </border>
    <border>
      <left style="thin"/>
      <right style="medium"/>
      <top>
        <color indexed="63"/>
      </top>
      <bottom>
        <color indexed="63"/>
      </bottom>
    </border>
    <border>
      <left>
        <color indexed="63"/>
      </left>
      <right style="medium"/>
      <top style="medium"/>
      <bottom>
        <color indexed="63"/>
      </bottom>
    </border>
    <border>
      <left style="thin"/>
      <right style="medium"/>
      <top>
        <color indexed="63"/>
      </top>
      <bottom style="medium"/>
    </border>
    <border>
      <left>
        <color indexed="63"/>
      </left>
      <right style="thin"/>
      <top style="medium"/>
      <bottom style="medium"/>
    </border>
    <border>
      <left style="medium"/>
      <right style="medium"/>
      <top>
        <color indexed="63"/>
      </top>
      <bottom>
        <color indexed="63"/>
      </bottom>
    </border>
    <border>
      <left style="medium"/>
      <right style="medium"/>
      <top style="thin"/>
      <bottom>
        <color indexed="63"/>
      </bottom>
    </border>
    <border>
      <left style="thin"/>
      <right>
        <color indexed="63"/>
      </right>
      <top style="medium"/>
      <bottom style="medium"/>
    </border>
    <border>
      <left style="medium"/>
      <right style="thin"/>
      <top>
        <color indexed="63"/>
      </top>
      <bottom style="medium"/>
    </border>
    <border>
      <left>
        <color indexed="63"/>
      </left>
      <right style="thin"/>
      <top>
        <color indexed="63"/>
      </top>
      <bottom style="medium"/>
    </border>
    <border>
      <left>
        <color indexed="63"/>
      </left>
      <right style="medium"/>
      <top style="thin"/>
      <bottom style="medium"/>
    </border>
    <border>
      <left style="thin"/>
      <right style="thin"/>
      <top style="thin"/>
      <bottom style="medium"/>
    </border>
    <border>
      <left style="medium"/>
      <right style="thin"/>
      <top style="thin"/>
      <bottom style="mediu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style="thin"/>
      <top>
        <color indexed="63"/>
      </top>
      <bottom>
        <color indexed="63"/>
      </bottom>
    </border>
    <border>
      <left style="medium"/>
      <right style="thin"/>
      <top style="medium"/>
      <bottom style="thin"/>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thin">
        <color theme="1"/>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18">
    <xf numFmtId="0" fontId="0" fillId="0" borderId="0" xfId="0" applyAlignment="1">
      <alignment/>
    </xf>
    <xf numFmtId="0" fontId="5" fillId="33" borderId="0" xfId="0" applyFont="1" applyFill="1" applyAlignment="1">
      <alignment/>
    </xf>
    <xf numFmtId="0" fontId="5" fillId="0" borderId="0" xfId="0" applyFont="1" applyFill="1" applyAlignment="1">
      <alignment/>
    </xf>
    <xf numFmtId="0" fontId="5" fillId="33"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horizontal="center"/>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xf>
    <xf numFmtId="0" fontId="4" fillId="33" borderId="0" xfId="0" applyFont="1" applyFill="1" applyBorder="1" applyAlignment="1">
      <alignment/>
    </xf>
    <xf numFmtId="0" fontId="5" fillId="33"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10" xfId="0" applyBorder="1" applyAlignment="1">
      <alignment/>
    </xf>
    <xf numFmtId="0" fontId="7" fillId="34" borderId="10" xfId="0" applyFont="1" applyFill="1" applyBorder="1" applyAlignment="1">
      <alignment horizontal="center"/>
    </xf>
    <xf numFmtId="0" fontId="0" fillId="0" borderId="11" xfId="0" applyBorder="1" applyAlignment="1">
      <alignment/>
    </xf>
    <xf numFmtId="0" fontId="7" fillId="35" borderId="12" xfId="0" applyFont="1" applyFill="1" applyBorder="1" applyAlignment="1">
      <alignment horizontal="center" vertical="center"/>
    </xf>
    <xf numFmtId="0" fontId="0" fillId="0" borderId="0" xfId="0" applyBorder="1" applyAlignment="1">
      <alignment/>
    </xf>
    <xf numFmtId="0" fontId="0" fillId="0" borderId="10" xfId="0" applyBorder="1" applyAlignment="1" applyProtection="1">
      <alignment/>
      <protection locked="0"/>
    </xf>
    <xf numFmtId="0" fontId="0" fillId="0" borderId="0" xfId="0" applyFill="1" applyAlignment="1">
      <alignment/>
    </xf>
    <xf numFmtId="0" fontId="0" fillId="0" borderId="13" xfId="0" applyBorder="1" applyAlignment="1">
      <alignment/>
    </xf>
    <xf numFmtId="0" fontId="0" fillId="0" borderId="0" xfId="0" applyFill="1" applyBorder="1" applyAlignment="1">
      <alignment/>
    </xf>
    <xf numFmtId="0" fontId="12" fillId="0" borderId="0" xfId="0" applyFont="1" applyFill="1" applyBorder="1" applyAlignment="1">
      <alignment/>
    </xf>
    <xf numFmtId="0" fontId="7" fillId="0" borderId="0" xfId="0" applyFont="1" applyFill="1" applyBorder="1" applyAlignment="1">
      <alignment vertical="center" wrapText="1"/>
    </xf>
    <xf numFmtId="0" fontId="0" fillId="0" borderId="14" xfId="0" applyBorder="1" applyAlignment="1">
      <alignment/>
    </xf>
    <xf numFmtId="0" fontId="7" fillId="15" borderId="10" xfId="0" applyFont="1" applyFill="1" applyBorder="1" applyAlignment="1">
      <alignment/>
    </xf>
    <xf numFmtId="0" fontId="11" fillId="16" borderId="0" xfId="0" applyFont="1" applyFill="1" applyBorder="1" applyAlignment="1">
      <alignment/>
    </xf>
    <xf numFmtId="0" fontId="5" fillId="33" borderId="15" xfId="0" applyFont="1" applyFill="1" applyBorder="1" applyAlignment="1">
      <alignment/>
    </xf>
    <xf numFmtId="0" fontId="12" fillId="0" borderId="0" xfId="0" applyFont="1" applyAlignment="1">
      <alignment horizontal="left" wrapText="1"/>
    </xf>
    <xf numFmtId="0" fontId="0" fillId="36" borderId="10" xfId="0" applyFill="1" applyBorder="1" applyAlignment="1">
      <alignment/>
    </xf>
    <xf numFmtId="0" fontId="7" fillId="37" borderId="16" xfId="0" applyFont="1" applyFill="1" applyBorder="1" applyAlignment="1">
      <alignment horizontal="center"/>
    </xf>
    <xf numFmtId="0" fontId="0" fillId="37" borderId="16" xfId="0" applyFont="1" applyFill="1" applyBorder="1" applyAlignment="1">
      <alignment horizontal="center"/>
    </xf>
    <xf numFmtId="0" fontId="0" fillId="38" borderId="17" xfId="0" applyFill="1" applyBorder="1" applyAlignment="1">
      <alignment/>
    </xf>
    <xf numFmtId="0" fontId="0" fillId="38" borderId="18" xfId="0" applyFill="1" applyBorder="1" applyAlignment="1">
      <alignment/>
    </xf>
    <xf numFmtId="0" fontId="0" fillId="39" borderId="17" xfId="0" applyFill="1" applyBorder="1" applyAlignment="1">
      <alignment/>
    </xf>
    <xf numFmtId="0" fontId="0" fillId="37" borderId="19" xfId="0" applyFont="1" applyFill="1" applyBorder="1" applyAlignment="1">
      <alignment horizontal="center"/>
    </xf>
    <xf numFmtId="0" fontId="0" fillId="38" borderId="20" xfId="0" applyFill="1" applyBorder="1" applyAlignment="1">
      <alignment/>
    </xf>
    <xf numFmtId="0" fontId="0" fillId="37" borderId="12" xfId="0" applyFont="1" applyFill="1" applyBorder="1" applyAlignment="1">
      <alignment horizontal="center" vertical="center"/>
    </xf>
    <xf numFmtId="0" fontId="0" fillId="37" borderId="12" xfId="0" applyFill="1" applyBorder="1" applyAlignment="1">
      <alignment horizontal="center"/>
    </xf>
    <xf numFmtId="0" fontId="0" fillId="16" borderId="21" xfId="0" applyFont="1" applyFill="1" applyBorder="1" applyAlignment="1">
      <alignment horizontal="center"/>
    </xf>
    <xf numFmtId="0" fontId="0" fillId="39" borderId="22" xfId="0" applyFill="1" applyBorder="1" applyAlignment="1">
      <alignment/>
    </xf>
    <xf numFmtId="0" fontId="0" fillId="39" borderId="10" xfId="0" applyFill="1" applyBorder="1" applyAlignment="1">
      <alignment/>
    </xf>
    <xf numFmtId="0" fontId="0" fillId="39" borderId="11" xfId="0" applyFill="1" applyBorder="1" applyAlignment="1">
      <alignment/>
    </xf>
    <xf numFmtId="0" fontId="0" fillId="39" borderId="23" xfId="0" applyFill="1" applyBorder="1" applyAlignment="1">
      <alignment/>
    </xf>
    <xf numFmtId="0" fontId="0" fillId="16" borderId="24" xfId="0" applyFont="1" applyFill="1" applyBorder="1" applyAlignment="1">
      <alignment horizontal="center"/>
    </xf>
    <xf numFmtId="0" fontId="0" fillId="4" borderId="21" xfId="0" applyFont="1" applyFill="1" applyBorder="1" applyAlignment="1">
      <alignment horizontal="left"/>
    </xf>
    <xf numFmtId="0" fontId="0" fillId="36" borderId="11" xfId="0" applyFill="1" applyBorder="1" applyAlignment="1">
      <alignment/>
    </xf>
    <xf numFmtId="0" fontId="7" fillId="35" borderId="25" xfId="0" applyFont="1" applyFill="1" applyBorder="1" applyAlignment="1">
      <alignment horizontal="center" vertical="center"/>
    </xf>
    <xf numFmtId="0" fontId="7" fillId="37" borderId="25" xfId="0" applyFont="1" applyFill="1" applyBorder="1" applyAlignment="1">
      <alignment horizontal="center"/>
    </xf>
    <xf numFmtId="0" fontId="0" fillId="16" borderId="21" xfId="0" applyFont="1" applyFill="1" applyBorder="1" applyAlignment="1">
      <alignment horizontal="right"/>
    </xf>
    <xf numFmtId="0" fontId="8" fillId="0" borderId="0" xfId="0" applyFont="1" applyFill="1" applyBorder="1" applyAlignment="1">
      <alignment/>
    </xf>
    <xf numFmtId="0" fontId="8" fillId="0" borderId="0" xfId="0" applyFont="1" applyFill="1" applyBorder="1" applyAlignment="1">
      <alignment horizontal="center"/>
    </xf>
    <xf numFmtId="0" fontId="9" fillId="0" borderId="0" xfId="0" applyFont="1" applyFill="1" applyBorder="1" applyAlignment="1">
      <alignment/>
    </xf>
    <xf numFmtId="188" fontId="8" fillId="0" borderId="0" xfId="0" applyNumberFormat="1" applyFont="1" applyFill="1" applyBorder="1" applyAlignment="1">
      <alignment horizontal="center"/>
    </xf>
    <xf numFmtId="0" fontId="8" fillId="0" borderId="0" xfId="0" applyFont="1" applyFill="1" applyBorder="1" applyAlignment="1">
      <alignment horizontal="left" wrapText="1"/>
    </xf>
    <xf numFmtId="189" fontId="9" fillId="0" borderId="0" xfId="0" applyNumberFormat="1" applyFont="1" applyFill="1" applyBorder="1" applyAlignment="1">
      <alignment horizontal="center"/>
    </xf>
    <xf numFmtId="0" fontId="0" fillId="38" borderId="26" xfId="0" applyFill="1" applyBorder="1" applyAlignment="1" applyProtection="1">
      <alignment/>
      <protection hidden="1"/>
    </xf>
    <xf numFmtId="0" fontId="0" fillId="38" borderId="27" xfId="0" applyFill="1" applyBorder="1" applyAlignment="1" applyProtection="1">
      <alignment/>
      <protection hidden="1"/>
    </xf>
    <xf numFmtId="0" fontId="0" fillId="37" borderId="28" xfId="0" applyFill="1" applyBorder="1" applyAlignment="1" applyProtection="1">
      <alignment/>
      <protection hidden="1"/>
    </xf>
    <xf numFmtId="0" fontId="0" fillId="38" borderId="17" xfId="0" applyFill="1" applyBorder="1" applyAlignment="1" applyProtection="1">
      <alignment/>
      <protection hidden="1"/>
    </xf>
    <xf numFmtId="0" fontId="0" fillId="38" borderId="18" xfId="0" applyFill="1" applyBorder="1" applyAlignment="1" applyProtection="1">
      <alignment/>
      <protection hidden="1"/>
    </xf>
    <xf numFmtId="0" fontId="0" fillId="4" borderId="21" xfId="0" applyFill="1" applyBorder="1" applyAlignment="1" applyProtection="1">
      <alignment/>
      <protection hidden="1"/>
    </xf>
    <xf numFmtId="0" fontId="0" fillId="4" borderId="29" xfId="0" applyFill="1" applyBorder="1" applyAlignment="1" applyProtection="1">
      <alignment/>
      <protection hidden="1"/>
    </xf>
    <xf numFmtId="0" fontId="0" fillId="37" borderId="30" xfId="0" applyFill="1" applyBorder="1" applyAlignment="1" applyProtection="1">
      <alignment horizontal="center"/>
      <protection hidden="1"/>
    </xf>
    <xf numFmtId="0" fontId="0" fillId="39" borderId="31" xfId="0" applyFill="1" applyBorder="1" applyAlignment="1" applyProtection="1">
      <alignment/>
      <protection hidden="1"/>
    </xf>
    <xf numFmtId="0" fontId="0" fillId="39" borderId="10" xfId="0" applyFill="1" applyBorder="1" applyAlignment="1" applyProtection="1">
      <alignment/>
      <protection hidden="1"/>
    </xf>
    <xf numFmtId="0" fontId="0" fillId="16" borderId="21" xfId="0" applyFont="1" applyFill="1" applyBorder="1" applyAlignment="1" applyProtection="1">
      <alignment horizontal="center"/>
      <protection hidden="1"/>
    </xf>
    <xf numFmtId="0" fontId="0" fillId="39" borderId="11" xfId="0" applyFill="1" applyBorder="1" applyAlignment="1" applyProtection="1">
      <alignment/>
      <protection hidden="1"/>
    </xf>
    <xf numFmtId="0" fontId="0" fillId="36" borderId="10" xfId="0" applyFill="1" applyBorder="1" applyAlignment="1" applyProtection="1">
      <alignment/>
      <protection hidden="1"/>
    </xf>
    <xf numFmtId="0" fontId="0" fillId="36" borderId="11" xfId="0" applyFill="1" applyBorder="1" applyAlignment="1" applyProtection="1">
      <alignment/>
      <protection hidden="1"/>
    </xf>
    <xf numFmtId="0" fontId="0" fillId="4" borderId="29" xfId="0" applyFont="1" applyFill="1" applyBorder="1" applyAlignment="1" applyProtection="1">
      <alignment/>
      <protection hidden="1"/>
    </xf>
    <xf numFmtId="0" fontId="7" fillId="37" borderId="16" xfId="0" applyFont="1" applyFill="1" applyBorder="1" applyAlignment="1" applyProtection="1">
      <alignment horizontal="center"/>
      <protection hidden="1"/>
    </xf>
    <xf numFmtId="0" fontId="0" fillId="37" borderId="16" xfId="0" applyFont="1" applyFill="1" applyBorder="1" applyAlignment="1" applyProtection="1">
      <alignment horizontal="center"/>
      <protection hidden="1"/>
    </xf>
    <xf numFmtId="0" fontId="0" fillId="37" borderId="22" xfId="0" applyFill="1" applyBorder="1" applyAlignment="1" applyProtection="1">
      <alignment/>
      <protection hidden="1"/>
    </xf>
    <xf numFmtId="0" fontId="0" fillId="37" borderId="32" xfId="0" applyFill="1" applyBorder="1" applyAlignment="1" applyProtection="1">
      <alignment/>
      <protection hidden="1"/>
    </xf>
    <xf numFmtId="0" fontId="0" fillId="37" borderId="33" xfId="0" applyFill="1" applyBorder="1" applyAlignment="1" applyProtection="1">
      <alignment/>
      <protection hidden="1"/>
    </xf>
    <xf numFmtId="0" fontId="0" fillId="37" borderId="21" xfId="0" applyFill="1" applyBorder="1" applyAlignment="1" applyProtection="1">
      <alignment/>
      <protection hidden="1"/>
    </xf>
    <xf numFmtId="0" fontId="0" fillId="37" borderId="19" xfId="0" applyFont="1" applyFill="1" applyBorder="1" applyAlignment="1" applyProtection="1">
      <alignment horizontal="center"/>
      <protection hidden="1"/>
    </xf>
    <xf numFmtId="0" fontId="0" fillId="37" borderId="34" xfId="0" applyFill="1" applyBorder="1" applyAlignment="1" applyProtection="1">
      <alignment/>
      <protection hidden="1"/>
    </xf>
    <xf numFmtId="0" fontId="0" fillId="16" borderId="24" xfId="0" applyFill="1" applyBorder="1" applyAlignment="1" applyProtection="1">
      <alignment horizontal="center"/>
      <protection hidden="1"/>
    </xf>
    <xf numFmtId="0" fontId="0" fillId="16" borderId="20" xfId="0" applyFill="1" applyBorder="1" applyAlignment="1" applyProtection="1">
      <alignment/>
      <protection hidden="1"/>
    </xf>
    <xf numFmtId="0" fontId="0" fillId="16" borderId="34" xfId="0" applyFill="1" applyBorder="1" applyAlignment="1" applyProtection="1">
      <alignment/>
      <protection hidden="1"/>
    </xf>
    <xf numFmtId="0" fontId="0" fillId="16" borderId="22" xfId="0" applyFill="1" applyBorder="1" applyAlignment="1" applyProtection="1">
      <alignment/>
      <protection hidden="1"/>
    </xf>
    <xf numFmtId="0" fontId="0" fillId="16" borderId="32" xfId="0" applyFill="1" applyBorder="1" applyAlignment="1" applyProtection="1">
      <alignment/>
      <protection hidden="1"/>
    </xf>
    <xf numFmtId="0" fontId="0" fillId="16" borderId="24" xfId="0" applyFont="1" applyFill="1" applyBorder="1" applyAlignment="1" applyProtection="1">
      <alignment horizontal="center"/>
      <protection hidden="1"/>
    </xf>
    <xf numFmtId="0" fontId="0" fillId="16" borderId="35" xfId="0" applyFont="1" applyFill="1" applyBorder="1" applyAlignment="1" applyProtection="1">
      <alignment/>
      <protection hidden="1"/>
    </xf>
    <xf numFmtId="0" fontId="0" fillId="4" borderId="21" xfId="0" applyFill="1" applyBorder="1" applyAlignment="1" applyProtection="1">
      <alignment horizontal="right"/>
      <protection hidden="1"/>
    </xf>
    <xf numFmtId="0" fontId="0" fillId="37" borderId="36" xfId="0" applyFont="1" applyFill="1" applyBorder="1" applyAlignment="1" applyProtection="1">
      <alignment horizontal="center" vertical="center"/>
      <protection hidden="1"/>
    </xf>
    <xf numFmtId="0" fontId="0" fillId="37" borderId="37" xfId="0" applyFill="1" applyBorder="1" applyAlignment="1" applyProtection="1">
      <alignment horizontal="center"/>
      <protection hidden="1"/>
    </xf>
    <xf numFmtId="0" fontId="0" fillId="37" borderId="38" xfId="0" applyFill="1" applyBorder="1" applyAlignment="1" applyProtection="1">
      <alignment/>
      <protection hidden="1"/>
    </xf>
    <xf numFmtId="0" fontId="0" fillId="37" borderId="36" xfId="0" applyFill="1" applyBorder="1" applyAlignment="1" applyProtection="1">
      <alignment/>
      <protection hidden="1"/>
    </xf>
    <xf numFmtId="0" fontId="0" fillId="37" borderId="39" xfId="0" applyFill="1" applyBorder="1" applyAlignment="1" applyProtection="1">
      <alignment/>
      <protection hidden="1"/>
    </xf>
    <xf numFmtId="0" fontId="0" fillId="38" borderId="40" xfId="0" applyFill="1" applyBorder="1" applyAlignment="1" applyProtection="1">
      <alignment/>
      <protection hidden="1"/>
    </xf>
    <xf numFmtId="0" fontId="0" fillId="38" borderId="41" xfId="0" applyFill="1" applyBorder="1" applyAlignment="1" applyProtection="1">
      <alignment/>
      <protection hidden="1"/>
    </xf>
    <xf numFmtId="0" fontId="0" fillId="37" borderId="12" xfId="0" applyFill="1" applyBorder="1" applyAlignment="1" applyProtection="1">
      <alignment horizontal="center"/>
      <protection hidden="1"/>
    </xf>
    <xf numFmtId="0" fontId="0" fillId="4" borderId="28" xfId="0" applyFill="1" applyBorder="1" applyAlignment="1" applyProtection="1">
      <alignment/>
      <protection hidden="1"/>
    </xf>
    <xf numFmtId="0" fontId="0" fillId="4" borderId="13" xfId="0" applyFill="1" applyBorder="1" applyAlignment="1" applyProtection="1">
      <alignment/>
      <protection hidden="1"/>
    </xf>
    <xf numFmtId="0" fontId="0" fillId="4" borderId="42" xfId="0" applyFill="1" applyBorder="1" applyAlignment="1" applyProtection="1">
      <alignment/>
      <protection hidden="1"/>
    </xf>
    <xf numFmtId="0" fontId="0" fillId="4" borderId="34" xfId="0" applyFill="1" applyBorder="1" applyAlignment="1" applyProtection="1">
      <alignment/>
      <protection hidden="1"/>
    </xf>
    <xf numFmtId="0" fontId="7" fillId="3" borderId="37" xfId="0" applyFont="1" applyFill="1" applyBorder="1" applyAlignment="1" applyProtection="1">
      <alignment horizontal="center"/>
      <protection hidden="1"/>
    </xf>
    <xf numFmtId="0" fontId="0" fillId="4" borderId="32" xfId="0" applyFill="1" applyBorder="1" applyAlignment="1" applyProtection="1">
      <alignment/>
      <protection hidden="1"/>
    </xf>
    <xf numFmtId="0" fontId="7" fillId="3" borderId="12" xfId="0" applyFont="1" applyFill="1" applyBorder="1" applyAlignment="1" applyProtection="1">
      <alignment horizontal="center"/>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7" fillId="15" borderId="10" xfId="0" applyFont="1" applyFill="1" applyBorder="1" applyAlignment="1" applyProtection="1">
      <alignment/>
      <protection hidden="1"/>
    </xf>
    <xf numFmtId="0" fontId="7" fillId="7" borderId="10" xfId="0" applyFont="1" applyFill="1" applyBorder="1" applyAlignment="1" applyProtection="1">
      <alignment horizontal="center"/>
      <protection hidden="1"/>
    </xf>
    <xf numFmtId="0" fontId="0" fillId="5" borderId="10" xfId="0" applyFont="1" applyFill="1" applyBorder="1" applyAlignment="1" applyProtection="1">
      <alignment/>
      <protection hidden="1"/>
    </xf>
    <xf numFmtId="0" fontId="0" fillId="7" borderId="10" xfId="0" applyFont="1" applyFill="1" applyBorder="1" applyAlignment="1" applyProtection="1">
      <alignment/>
      <protection hidden="1"/>
    </xf>
    <xf numFmtId="0" fontId="62" fillId="7" borderId="10" xfId="0" applyFont="1" applyFill="1" applyBorder="1" applyAlignment="1" applyProtection="1">
      <alignment horizontal="center"/>
      <protection hidden="1"/>
    </xf>
    <xf numFmtId="0" fontId="7" fillId="40" borderId="10" xfId="0" applyFont="1" applyFill="1" applyBorder="1" applyAlignment="1" applyProtection="1">
      <alignment horizontal="center"/>
      <protection hidden="1"/>
    </xf>
    <xf numFmtId="0" fontId="7" fillId="41" borderId="10" xfId="0" applyFont="1" applyFill="1" applyBorder="1" applyAlignment="1" applyProtection="1">
      <alignment horizontal="center"/>
      <protection hidden="1"/>
    </xf>
    <xf numFmtId="0" fontId="7" fillId="42" borderId="37" xfId="0" applyFont="1" applyFill="1" applyBorder="1" applyAlignment="1" applyProtection="1">
      <alignment/>
      <protection hidden="1"/>
    </xf>
    <xf numFmtId="0" fontId="7" fillId="42" borderId="39" xfId="0" applyFont="1" applyFill="1" applyBorder="1" applyAlignment="1" applyProtection="1">
      <alignment/>
      <protection hidden="1"/>
    </xf>
    <xf numFmtId="0" fontId="7" fillId="42" borderId="41" xfId="0" applyFont="1" applyFill="1" applyBorder="1" applyAlignment="1" applyProtection="1">
      <alignment/>
      <protection hidden="1"/>
    </xf>
    <xf numFmtId="0" fontId="7" fillId="0" borderId="10" xfId="0" applyFont="1" applyBorder="1" applyAlignment="1" applyProtection="1">
      <alignment/>
      <protection locked="0"/>
    </xf>
    <xf numFmtId="1" fontId="0" fillId="7" borderId="10" xfId="0" applyNumberFormat="1" applyFont="1" applyFill="1" applyBorder="1" applyAlignment="1" applyProtection="1">
      <alignment/>
      <protection hidden="1"/>
    </xf>
    <xf numFmtId="0" fontId="7" fillId="15" borderId="10" xfId="0" applyFont="1" applyFill="1" applyBorder="1" applyAlignment="1" applyProtection="1">
      <alignment horizontal="center"/>
      <protection hidden="1"/>
    </xf>
    <xf numFmtId="0" fontId="0" fillId="0" borderId="10" xfId="0" applyFont="1" applyBorder="1" applyAlignment="1" applyProtection="1">
      <alignment/>
      <protection locked="0"/>
    </xf>
    <xf numFmtId="0" fontId="7" fillId="5" borderId="10" xfId="0" applyFont="1" applyFill="1" applyBorder="1" applyAlignment="1" applyProtection="1">
      <alignment horizontal="center"/>
      <protection hidden="1"/>
    </xf>
    <xf numFmtId="0" fontId="7" fillId="34" borderId="10" xfId="0" applyFont="1" applyFill="1" applyBorder="1" applyAlignment="1" applyProtection="1">
      <alignment horizontal="center"/>
      <protection hidden="1"/>
    </xf>
    <xf numFmtId="0" fontId="0" fillId="0" borderId="10" xfId="0" applyFont="1" applyFill="1" applyBorder="1" applyAlignment="1" applyProtection="1">
      <alignment/>
      <protection locked="0"/>
    </xf>
    <xf numFmtId="0" fontId="7" fillId="37" borderId="25" xfId="0" applyFont="1" applyFill="1" applyBorder="1" applyAlignment="1">
      <alignment horizontal="center" wrapText="1"/>
    </xf>
    <xf numFmtId="0" fontId="7" fillId="37" borderId="25" xfId="0" applyFont="1" applyFill="1" applyBorder="1" applyAlignment="1">
      <alignment horizontal="center" vertical="center"/>
    </xf>
    <xf numFmtId="0" fontId="63" fillId="4" borderId="21" xfId="0" applyFont="1" applyFill="1" applyBorder="1" applyAlignment="1" applyProtection="1">
      <alignment horizontal="center" vertical="center"/>
      <protection hidden="1"/>
    </xf>
    <xf numFmtId="0" fontId="7" fillId="35" borderId="25" xfId="0" applyFont="1" applyFill="1" applyBorder="1" applyAlignment="1">
      <alignment horizontal="left" vertical="center"/>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4" borderId="45" xfId="0" applyFill="1" applyBorder="1" applyAlignment="1" applyProtection="1">
      <alignment/>
      <protection hidden="1"/>
    </xf>
    <xf numFmtId="0" fontId="0" fillId="0" borderId="23" xfId="0" applyBorder="1" applyAlignment="1" applyProtection="1">
      <alignment/>
      <protection locked="0"/>
    </xf>
    <xf numFmtId="0" fontId="0" fillId="0" borderId="11" xfId="0" applyBorder="1" applyAlignment="1" applyProtection="1">
      <alignment/>
      <protection locked="0"/>
    </xf>
    <xf numFmtId="0" fontId="17" fillId="43" borderId="46" xfId="0" applyFont="1" applyFill="1" applyBorder="1" applyAlignment="1" applyProtection="1">
      <alignment horizontal="center"/>
      <protection/>
    </xf>
    <xf numFmtId="0" fontId="17" fillId="43" borderId="12" xfId="0" applyFont="1" applyFill="1" applyBorder="1" applyAlignment="1">
      <alignment/>
    </xf>
    <xf numFmtId="0" fontId="17" fillId="35" borderId="41" xfId="0" applyFont="1" applyFill="1" applyBorder="1" applyAlignment="1">
      <alignment/>
    </xf>
    <xf numFmtId="0" fontId="18" fillId="43" borderId="41" xfId="0" applyFont="1" applyFill="1" applyBorder="1" applyAlignment="1">
      <alignment/>
    </xf>
    <xf numFmtId="0" fontId="20" fillId="33" borderId="19" xfId="0" applyFont="1" applyFill="1" applyBorder="1" applyAlignment="1" applyProtection="1">
      <alignment/>
      <protection locked="0"/>
    </xf>
    <xf numFmtId="0" fontId="20" fillId="33" borderId="30" xfId="0" applyFont="1" applyFill="1" applyBorder="1" applyAlignment="1" applyProtection="1">
      <alignment/>
      <protection locked="0"/>
    </xf>
    <xf numFmtId="0" fontId="20" fillId="33" borderId="24" xfId="0" applyFont="1" applyFill="1" applyBorder="1" applyAlignment="1" applyProtection="1">
      <alignment/>
      <protection locked="0"/>
    </xf>
    <xf numFmtId="0" fontId="20" fillId="33" borderId="21" xfId="0" applyFont="1" applyFill="1" applyBorder="1" applyAlignment="1" applyProtection="1">
      <alignment/>
      <protection locked="0"/>
    </xf>
    <xf numFmtId="0" fontId="19" fillId="33" borderId="24" xfId="0" applyFont="1" applyFill="1" applyBorder="1" applyAlignment="1" applyProtection="1">
      <alignment/>
      <protection locked="0"/>
    </xf>
    <xf numFmtId="2" fontId="20" fillId="33" borderId="22" xfId="0" applyNumberFormat="1" applyFont="1" applyFill="1" applyBorder="1" applyAlignment="1" applyProtection="1">
      <alignment horizontal="center"/>
      <protection locked="0"/>
    </xf>
    <xf numFmtId="2" fontId="20" fillId="33" borderId="31" xfId="0" applyNumberFormat="1" applyFont="1" applyFill="1" applyBorder="1" applyAlignment="1" applyProtection="1">
      <alignment horizontal="center"/>
      <protection locked="0"/>
    </xf>
    <xf numFmtId="2" fontId="20" fillId="33" borderId="35" xfId="0" applyNumberFormat="1" applyFont="1" applyFill="1" applyBorder="1" applyAlignment="1" applyProtection="1">
      <alignment horizontal="center"/>
      <protection locked="0"/>
    </xf>
    <xf numFmtId="2" fontId="19" fillId="33" borderId="35" xfId="0" applyNumberFormat="1" applyFont="1" applyFill="1" applyBorder="1" applyAlignment="1" applyProtection="1">
      <alignment horizontal="center"/>
      <protection locked="0"/>
    </xf>
    <xf numFmtId="2" fontId="17" fillId="4" borderId="38" xfId="0" applyNumberFormat="1" applyFont="1" applyFill="1" applyBorder="1" applyAlignment="1" applyProtection="1">
      <alignment horizontal="center"/>
      <protection hidden="1"/>
    </xf>
    <xf numFmtId="2" fontId="17" fillId="4" borderId="47" xfId="0" applyNumberFormat="1" applyFont="1" applyFill="1" applyBorder="1" applyAlignment="1" applyProtection="1">
      <alignment horizontal="center"/>
      <protection hidden="1"/>
    </xf>
    <xf numFmtId="0" fontId="18" fillId="0" borderId="16" xfId="0" applyFont="1" applyFill="1" applyBorder="1" applyAlignment="1">
      <alignment/>
    </xf>
    <xf numFmtId="0" fontId="18" fillId="0" borderId="48" xfId="0" applyFont="1" applyFill="1" applyBorder="1" applyAlignment="1">
      <alignment/>
    </xf>
    <xf numFmtId="0" fontId="18" fillId="0" borderId="49" xfId="0" applyFont="1" applyFill="1" applyBorder="1" applyAlignment="1">
      <alignment/>
    </xf>
    <xf numFmtId="0" fontId="18" fillId="0" borderId="24" xfId="0" applyFont="1" applyFill="1" applyBorder="1" applyAlignment="1">
      <alignment/>
    </xf>
    <xf numFmtId="0" fontId="18" fillId="35" borderId="37" xfId="0" applyFont="1" applyFill="1" applyBorder="1" applyAlignment="1">
      <alignment/>
    </xf>
    <xf numFmtId="0" fontId="12" fillId="0" borderId="0" xfId="0" applyFont="1" applyAlignment="1">
      <alignment horizontal="left" vertical="center" wrapText="1"/>
    </xf>
    <xf numFmtId="0" fontId="0" fillId="0" borderId="0" xfId="0" applyAlignment="1">
      <alignment vertical="center"/>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0" fillId="0" borderId="24" xfId="0" applyBorder="1" applyAlignment="1" applyProtection="1">
      <alignment/>
      <protection locked="0"/>
    </xf>
    <xf numFmtId="0" fontId="0" fillId="0" borderId="23" xfId="0" applyFont="1" applyFill="1" applyBorder="1" applyAlignment="1" applyProtection="1">
      <alignment/>
      <protection locked="0"/>
    </xf>
    <xf numFmtId="0" fontId="0" fillId="0" borderId="24" xfId="0" applyFont="1" applyFill="1" applyBorder="1" applyAlignment="1" applyProtection="1">
      <alignment horizontal="center"/>
      <protection locked="0"/>
    </xf>
    <xf numFmtId="0" fontId="0" fillId="0" borderId="11" xfId="0" applyFill="1" applyBorder="1" applyAlignment="1" applyProtection="1">
      <alignment/>
      <protection locked="0"/>
    </xf>
    <xf numFmtId="0" fontId="0" fillId="0" borderId="10" xfId="0" applyFill="1" applyBorder="1" applyAlignment="1" applyProtection="1">
      <alignment/>
      <protection locked="0"/>
    </xf>
    <xf numFmtId="2" fontId="0" fillId="0" borderId="21" xfId="0" applyNumberFormat="1" applyFont="1" applyBorder="1" applyAlignment="1" applyProtection="1">
      <alignment/>
      <protection locked="0"/>
    </xf>
    <xf numFmtId="0" fontId="0" fillId="0" borderId="50" xfId="0" applyFill="1" applyBorder="1" applyAlignment="1" applyProtection="1">
      <alignment/>
      <protection locked="0"/>
    </xf>
    <xf numFmtId="0" fontId="13" fillId="0" borderId="37" xfId="0" applyFont="1" applyFill="1" applyBorder="1" applyAlignment="1" applyProtection="1">
      <alignment horizontal="center" vertical="center"/>
      <protection locked="0"/>
    </xf>
    <xf numFmtId="0" fontId="0" fillId="0" borderId="21" xfId="0" applyFont="1" applyBorder="1" applyAlignment="1" applyProtection="1">
      <alignment/>
      <protection locked="0"/>
    </xf>
    <xf numFmtId="0" fontId="0" fillId="37" borderId="12" xfId="0" applyFill="1" applyBorder="1" applyAlignment="1" applyProtection="1">
      <alignment horizontal="center"/>
      <protection locked="0"/>
    </xf>
    <xf numFmtId="0" fontId="0" fillId="0" borderId="0" xfId="0" applyBorder="1" applyAlignment="1">
      <alignment vertical="center"/>
    </xf>
    <xf numFmtId="0" fontId="0" fillId="4" borderId="10" xfId="0" applyFill="1" applyBorder="1" applyAlignment="1" applyProtection="1">
      <alignment/>
      <protection locked="0"/>
    </xf>
    <xf numFmtId="0" fontId="24" fillId="43" borderId="51" xfId="0" applyFont="1" applyFill="1" applyBorder="1" applyAlignment="1" applyProtection="1">
      <alignment horizontal="center"/>
      <protection/>
    </xf>
    <xf numFmtId="0" fontId="24" fillId="43" borderId="52" xfId="0" applyFont="1" applyFill="1" applyBorder="1" applyAlignment="1" applyProtection="1">
      <alignment horizontal="center"/>
      <protection/>
    </xf>
    <xf numFmtId="0" fontId="0" fillId="0" borderId="0" xfId="0" applyFill="1" applyBorder="1" applyAlignment="1" applyProtection="1">
      <alignment/>
      <protection hidden="1"/>
    </xf>
    <xf numFmtId="0" fontId="7" fillId="37" borderId="37" xfId="0" applyFont="1" applyFill="1" applyBorder="1" applyAlignment="1" applyProtection="1">
      <alignment horizontal="center" wrapText="1"/>
      <protection hidden="1"/>
    </xf>
    <xf numFmtId="0" fontId="0" fillId="37" borderId="34" xfId="0" applyFill="1" applyBorder="1" applyAlignment="1" applyProtection="1">
      <alignment horizontal="center"/>
      <protection hidden="1"/>
    </xf>
    <xf numFmtId="0" fontId="0" fillId="16" borderId="32" xfId="0" applyFont="1" applyFill="1" applyBorder="1" applyAlignment="1" applyProtection="1">
      <alignment horizontal="center"/>
      <protection hidden="1"/>
    </xf>
    <xf numFmtId="0" fontId="0" fillId="4" borderId="32" xfId="0" applyFill="1" applyBorder="1" applyAlignment="1" applyProtection="1">
      <alignment/>
      <protection locked="0"/>
    </xf>
    <xf numFmtId="0" fontId="0" fillId="4" borderId="53" xfId="0" applyFont="1" applyFill="1" applyBorder="1" applyAlignment="1" applyProtection="1">
      <alignment/>
      <protection hidden="1"/>
    </xf>
    <xf numFmtId="10" fontId="0" fillId="4" borderId="54" xfId="59" applyNumberFormat="1" applyFont="1" applyFill="1" applyBorder="1" applyAlignment="1" applyProtection="1">
      <alignment horizontal="center"/>
      <protection hidden="1"/>
    </xf>
    <xf numFmtId="0" fontId="0" fillId="4" borderId="11" xfId="0" applyFill="1" applyBorder="1" applyAlignment="1" applyProtection="1">
      <alignment/>
      <protection locked="0"/>
    </xf>
    <xf numFmtId="0" fontId="0" fillId="4" borderId="22" xfId="0" applyFill="1" applyBorder="1" applyAlignment="1" applyProtection="1">
      <alignment/>
      <protection locked="0"/>
    </xf>
    <xf numFmtId="0" fontId="0" fillId="38" borderId="20" xfId="0" applyFill="1" applyBorder="1" applyAlignment="1" applyProtection="1">
      <alignment/>
      <protection hidden="1"/>
    </xf>
    <xf numFmtId="0" fontId="0" fillId="39" borderId="20" xfId="0" applyFill="1" applyBorder="1" applyAlignment="1" applyProtection="1">
      <alignment/>
      <protection hidden="1"/>
    </xf>
    <xf numFmtId="0" fontId="0" fillId="39" borderId="22" xfId="0" applyFill="1" applyBorder="1" applyAlignment="1" applyProtection="1">
      <alignment/>
      <protection hidden="1"/>
    </xf>
    <xf numFmtId="0" fontId="1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wrapText="1"/>
      <protection hidden="1"/>
    </xf>
    <xf numFmtId="0" fontId="0" fillId="38" borderId="39" xfId="0" applyFill="1" applyBorder="1" applyAlignment="1" applyProtection="1">
      <alignment/>
      <protection hidden="1"/>
    </xf>
    <xf numFmtId="10" fontId="0" fillId="4" borderId="10" xfId="59" applyNumberFormat="1" applyFont="1" applyFill="1" applyBorder="1" applyAlignment="1" applyProtection="1">
      <alignment horizontal="center"/>
      <protection hidden="1"/>
    </xf>
    <xf numFmtId="10" fontId="0" fillId="4" borderId="11" xfId="59" applyNumberFormat="1" applyFont="1" applyFill="1" applyBorder="1" applyAlignment="1" applyProtection="1">
      <alignment horizontal="center"/>
      <protection hidden="1"/>
    </xf>
    <xf numFmtId="0" fontId="0" fillId="38" borderId="47" xfId="0" applyFill="1" applyBorder="1" applyAlignment="1" applyProtection="1">
      <alignment/>
      <protection hidden="1"/>
    </xf>
    <xf numFmtId="0" fontId="0" fillId="36" borderId="22" xfId="0" applyFill="1" applyBorder="1" applyAlignment="1" applyProtection="1">
      <alignment/>
      <protection hidden="1"/>
    </xf>
    <xf numFmtId="0" fontId="0" fillId="37" borderId="38" xfId="0" applyFill="1" applyBorder="1" applyAlignment="1" applyProtection="1">
      <alignment horizontal="center"/>
      <protection locked="0"/>
    </xf>
    <xf numFmtId="0" fontId="0" fillId="4" borderId="32" xfId="0" applyFont="1" applyFill="1" applyBorder="1" applyAlignment="1" applyProtection="1">
      <alignment/>
      <protection hidden="1"/>
    </xf>
    <xf numFmtId="0" fontId="7" fillId="0" borderId="0" xfId="0" applyFont="1" applyFill="1" applyBorder="1" applyAlignment="1">
      <alignment horizontal="center" wrapText="1"/>
    </xf>
    <xf numFmtId="10" fontId="0" fillId="4" borderId="54" xfId="59" applyNumberFormat="1" applyFont="1" applyFill="1" applyBorder="1" applyAlignment="1" applyProtection="1">
      <alignment horizontal="center" vertical="center"/>
      <protection hidden="1"/>
    </xf>
    <xf numFmtId="0" fontId="0" fillId="36" borderId="55" xfId="0" applyFill="1" applyBorder="1" applyAlignment="1" applyProtection="1">
      <alignment/>
      <protection hidden="1"/>
    </xf>
    <xf numFmtId="0" fontId="0" fillId="4" borderId="23" xfId="0" applyFill="1" applyBorder="1" applyAlignment="1" applyProtection="1">
      <alignment/>
      <protection locked="0"/>
    </xf>
    <xf numFmtId="0" fontId="0" fillId="38" borderId="31" xfId="0" applyFill="1" applyBorder="1" applyAlignment="1" applyProtection="1">
      <alignment/>
      <protection hidden="1"/>
    </xf>
    <xf numFmtId="0" fontId="0" fillId="39" borderId="35" xfId="0" applyFill="1" applyBorder="1" applyAlignment="1" applyProtection="1">
      <alignment/>
      <protection hidden="1"/>
    </xf>
    <xf numFmtId="0" fontId="0" fillId="36" borderId="23" xfId="0" applyFill="1" applyBorder="1" applyAlignment="1" applyProtection="1">
      <alignment/>
      <protection hidden="1"/>
    </xf>
    <xf numFmtId="0" fontId="0" fillId="36" borderId="35" xfId="0" applyFill="1" applyBorder="1" applyAlignment="1" applyProtection="1">
      <alignment/>
      <protection hidden="1"/>
    </xf>
    <xf numFmtId="0" fontId="0" fillId="38" borderId="56" xfId="0" applyFill="1" applyBorder="1" applyAlignment="1" applyProtection="1">
      <alignment/>
      <protection hidden="1"/>
    </xf>
    <xf numFmtId="0" fontId="0" fillId="38" borderId="57" xfId="0" applyFill="1" applyBorder="1" applyAlignment="1" applyProtection="1">
      <alignment/>
      <protection hidden="1"/>
    </xf>
    <xf numFmtId="0" fontId="0" fillId="37" borderId="58" xfId="0" applyFill="1" applyBorder="1" applyAlignment="1" applyProtection="1">
      <alignment/>
      <protection hidden="1"/>
    </xf>
    <xf numFmtId="0" fontId="0" fillId="38" borderId="10" xfId="0" applyFill="1" applyBorder="1" applyAlignment="1" applyProtection="1">
      <alignment/>
      <protection hidden="1"/>
    </xf>
    <xf numFmtId="10" fontId="0" fillId="4" borderId="23" xfId="59" applyNumberFormat="1" applyFont="1" applyFill="1" applyBorder="1" applyAlignment="1" applyProtection="1">
      <alignment horizontal="center" vertical="center"/>
      <protection hidden="1"/>
    </xf>
    <xf numFmtId="0" fontId="7" fillId="37" borderId="19" xfId="0" applyFont="1" applyFill="1" applyBorder="1" applyAlignment="1">
      <alignment horizontal="center"/>
    </xf>
    <xf numFmtId="0" fontId="0" fillId="0" borderId="22" xfId="0" applyBorder="1" applyAlignment="1" applyProtection="1">
      <alignment/>
      <protection locked="0"/>
    </xf>
    <xf numFmtId="10" fontId="0" fillId="4" borderId="23" xfId="59" applyNumberFormat="1" applyFont="1" applyFill="1" applyBorder="1" applyAlignment="1" applyProtection="1">
      <alignment horizontal="center"/>
      <protection hidden="1"/>
    </xf>
    <xf numFmtId="0" fontId="7" fillId="35" borderId="59" xfId="0" applyFont="1" applyFill="1" applyBorder="1" applyAlignment="1">
      <alignment horizontal="center" vertical="center"/>
    </xf>
    <xf numFmtId="0" fontId="0" fillId="4" borderId="23" xfId="0" applyFill="1" applyBorder="1" applyAlignment="1" applyProtection="1">
      <alignment horizontal="right"/>
      <protection hidden="1"/>
    </xf>
    <xf numFmtId="0" fontId="0" fillId="4" borderId="23" xfId="0" applyFont="1" applyFill="1" applyBorder="1" applyAlignment="1" applyProtection="1">
      <alignment horizontal="right"/>
      <protection hidden="1"/>
    </xf>
    <xf numFmtId="0" fontId="0" fillId="0" borderId="24" xfId="0"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32" xfId="0" applyBorder="1" applyAlignment="1" applyProtection="1">
      <alignment horizontal="center"/>
      <protection locked="0"/>
    </xf>
    <xf numFmtId="0" fontId="0" fillId="0" borderId="21" xfId="0" applyFont="1" applyBorder="1" applyAlignment="1" applyProtection="1">
      <alignment wrapText="1"/>
      <protection locked="0"/>
    </xf>
    <xf numFmtId="0" fontId="0" fillId="0" borderId="21" xfId="0" applyFont="1" applyBorder="1" applyAlignment="1" applyProtection="1">
      <alignment horizontal="right" wrapText="1"/>
      <protection locked="0"/>
    </xf>
    <xf numFmtId="0" fontId="0" fillId="0" borderId="21" xfId="0" applyFont="1" applyBorder="1" applyAlignment="1" applyProtection="1">
      <alignment horizontal="right"/>
      <protection locked="0"/>
    </xf>
    <xf numFmtId="0" fontId="0" fillId="0" borderId="29" xfId="0" applyFont="1" applyBorder="1" applyAlignment="1" applyProtection="1">
      <alignment/>
      <protection locked="0"/>
    </xf>
    <xf numFmtId="0" fontId="0" fillId="0" borderId="26" xfId="0" applyBorder="1" applyAlignment="1" applyProtection="1">
      <alignment/>
      <protection locked="0"/>
    </xf>
    <xf numFmtId="0" fontId="0" fillId="0" borderId="60" xfId="0" applyBorder="1" applyAlignment="1" applyProtection="1">
      <alignment/>
      <protection locked="0"/>
    </xf>
    <xf numFmtId="0" fontId="0" fillId="0" borderId="17" xfId="0" applyBorder="1" applyAlignment="1" applyProtection="1">
      <alignment/>
      <protection locked="0"/>
    </xf>
    <xf numFmtId="0" fontId="0" fillId="0" borderId="61" xfId="0" applyBorder="1" applyAlignment="1" applyProtection="1">
      <alignment/>
      <protection locked="0"/>
    </xf>
    <xf numFmtId="0" fontId="0" fillId="0" borderId="62" xfId="0" applyBorder="1" applyAlignment="1" applyProtection="1">
      <alignment/>
      <protection locked="0"/>
    </xf>
    <xf numFmtId="0" fontId="0" fillId="0" borderId="20" xfId="0" applyBorder="1" applyAlignment="1" applyProtection="1">
      <alignment/>
      <protection locked="0"/>
    </xf>
    <xf numFmtId="0" fontId="7" fillId="0" borderId="10" xfId="0" applyFont="1" applyFill="1" applyBorder="1" applyAlignment="1" applyProtection="1">
      <alignment/>
      <protection locked="0"/>
    </xf>
    <xf numFmtId="0" fontId="11" fillId="16" borderId="0" xfId="0" applyFont="1" applyFill="1" applyBorder="1" applyAlignment="1">
      <alignment vertical="center"/>
    </xf>
    <xf numFmtId="0" fontId="0" fillId="16" borderId="21" xfId="0" applyFont="1" applyFill="1" applyBorder="1" applyAlignment="1">
      <alignment horizontal="center" wrapText="1"/>
    </xf>
    <xf numFmtId="0" fontId="0" fillId="16" borderId="21" xfId="0" applyFont="1" applyFill="1" applyBorder="1" applyAlignment="1">
      <alignment horizontal="left"/>
    </xf>
    <xf numFmtId="0" fontId="0" fillId="16" borderId="21" xfId="0" applyFont="1" applyFill="1" applyBorder="1" applyAlignment="1">
      <alignment horizontal="right" wrapText="1"/>
    </xf>
    <xf numFmtId="0" fontId="13" fillId="16" borderId="63" xfId="0" applyFont="1" applyFill="1" applyBorder="1" applyAlignment="1">
      <alignment horizontal="center" vertical="center"/>
    </xf>
    <xf numFmtId="0" fontId="13" fillId="16" borderId="64" xfId="0" applyFont="1" applyFill="1" applyBorder="1" applyAlignment="1">
      <alignment horizontal="center" vertical="center"/>
    </xf>
    <xf numFmtId="0" fontId="13" fillId="16" borderId="65" xfId="0" applyFont="1" applyFill="1" applyBorder="1" applyAlignment="1">
      <alignment horizontal="center" vertical="center"/>
    </xf>
    <xf numFmtId="0" fontId="17" fillId="4" borderId="20" xfId="0" applyFont="1" applyFill="1" applyBorder="1" applyAlignment="1" applyProtection="1">
      <alignment horizontal="center"/>
      <protection/>
    </xf>
    <xf numFmtId="0" fontId="17" fillId="4" borderId="30" xfId="0" applyFont="1" applyFill="1" applyBorder="1" applyAlignment="1" applyProtection="1">
      <alignment horizontal="center"/>
      <protection/>
    </xf>
    <xf numFmtId="0" fontId="17" fillId="4" borderId="17" xfId="0" applyFont="1" applyFill="1" applyBorder="1" applyAlignment="1" applyProtection="1">
      <alignment horizontal="center"/>
      <protection/>
    </xf>
    <xf numFmtId="0" fontId="17" fillId="4" borderId="66" xfId="0" applyFont="1" applyFill="1" applyBorder="1" applyAlignment="1" applyProtection="1">
      <alignment horizontal="center"/>
      <protection/>
    </xf>
    <xf numFmtId="0" fontId="17" fillId="4" borderId="34" xfId="0" applyFont="1" applyFill="1" applyBorder="1" applyAlignment="1" applyProtection="1">
      <alignment horizontal="center"/>
      <protection/>
    </xf>
    <xf numFmtId="0" fontId="17" fillId="43" borderId="48" xfId="0" applyFont="1" applyFill="1" applyBorder="1" applyAlignment="1" applyProtection="1">
      <alignment horizontal="center" vertical="center"/>
      <protection/>
    </xf>
    <xf numFmtId="0" fontId="17" fillId="43" borderId="67" xfId="0"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locked="0"/>
    </xf>
    <xf numFmtId="0" fontId="7" fillId="35" borderId="68" xfId="0" applyFont="1" applyFill="1" applyBorder="1" applyAlignment="1" applyProtection="1">
      <alignment horizontal="center" vertical="center" wrapText="1"/>
      <protection hidden="1"/>
    </xf>
    <xf numFmtId="0" fontId="7" fillId="35" borderId="20" xfId="0" applyFont="1" applyFill="1" applyBorder="1" applyAlignment="1" applyProtection="1">
      <alignment horizontal="center" vertical="center" wrapText="1"/>
      <protection hidden="1"/>
    </xf>
    <xf numFmtId="0" fontId="7" fillId="35" borderId="69" xfId="0" applyFont="1" applyFill="1" applyBorder="1" applyAlignment="1" applyProtection="1">
      <alignment horizontal="center" vertical="center" wrapText="1"/>
      <protection hidden="1"/>
    </xf>
    <xf numFmtId="0" fontId="7" fillId="35" borderId="30" xfId="0" applyFont="1" applyFill="1" applyBorder="1" applyAlignment="1" applyProtection="1">
      <alignment horizontal="center" vertical="center" wrapText="1"/>
      <protection hidden="1"/>
    </xf>
    <xf numFmtId="0" fontId="7" fillId="35" borderId="12" xfId="0" applyFont="1" applyFill="1" applyBorder="1" applyAlignment="1" applyProtection="1">
      <alignment horizontal="center" vertical="center" wrapText="1"/>
      <protection hidden="1"/>
    </xf>
    <xf numFmtId="0" fontId="7" fillId="35" borderId="36"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protection locked="0"/>
    </xf>
    <xf numFmtId="0" fontId="11" fillId="16" borderId="70" xfId="0" applyFont="1" applyFill="1" applyBorder="1" applyAlignment="1">
      <alignment horizontal="center" vertical="center" wrapText="1"/>
    </xf>
    <xf numFmtId="0" fontId="11" fillId="16" borderId="64" xfId="0" applyFont="1" applyFill="1" applyBorder="1" applyAlignment="1">
      <alignment horizontal="center" vertical="center"/>
    </xf>
    <xf numFmtId="0" fontId="14" fillId="16" borderId="64" xfId="0" applyFont="1" applyFill="1" applyBorder="1" applyAlignment="1">
      <alignment horizontal="center" vertical="center"/>
    </xf>
    <xf numFmtId="0" fontId="7" fillId="35" borderId="37" xfId="0" applyFont="1" applyFill="1" applyBorder="1" applyAlignment="1" applyProtection="1">
      <alignment horizontal="center" vertical="center"/>
      <protection hidden="1"/>
    </xf>
    <xf numFmtId="0" fontId="7" fillId="35" borderId="71" xfId="0" applyFont="1" applyFill="1" applyBorder="1" applyAlignment="1">
      <alignment horizontal="center" vertical="center"/>
    </xf>
    <xf numFmtId="0" fontId="7" fillId="35" borderId="64" xfId="0" applyFont="1" applyFill="1" applyBorder="1" applyAlignment="1">
      <alignment horizontal="center" vertical="center"/>
    </xf>
    <xf numFmtId="0" fontId="7" fillId="35" borderId="68" xfId="0" applyFont="1" applyFill="1" applyBorder="1" applyAlignment="1" applyProtection="1">
      <alignment horizontal="center" vertical="center"/>
      <protection hidden="1"/>
    </xf>
    <xf numFmtId="0" fontId="7" fillId="35" borderId="51" xfId="0" applyFont="1" applyFill="1" applyBorder="1" applyAlignment="1" applyProtection="1">
      <alignment horizontal="center" vertical="center"/>
      <protection hidden="1"/>
    </xf>
    <xf numFmtId="0" fontId="7" fillId="35" borderId="72" xfId="0" applyFont="1" applyFill="1" applyBorder="1" applyAlignment="1" applyProtection="1">
      <alignment horizontal="center" vertical="center"/>
      <protection hidden="1"/>
    </xf>
    <xf numFmtId="0" fontId="7" fillId="35" borderId="15" xfId="0" applyFont="1" applyFill="1" applyBorder="1" applyAlignment="1" applyProtection="1">
      <alignment horizontal="center" vertical="center"/>
      <protection hidden="1"/>
    </xf>
    <xf numFmtId="0" fontId="7" fillId="35" borderId="73" xfId="0" applyFont="1" applyFill="1" applyBorder="1" applyAlignment="1" applyProtection="1">
      <alignment horizontal="center" vertical="center"/>
      <protection hidden="1"/>
    </xf>
    <xf numFmtId="0" fontId="7" fillId="35" borderId="74" xfId="0" applyFont="1" applyFill="1" applyBorder="1" applyAlignment="1" applyProtection="1">
      <alignment horizontal="center" vertical="center"/>
      <protection hidden="1"/>
    </xf>
    <xf numFmtId="0" fontId="7" fillId="35" borderId="56" xfId="0" applyFont="1" applyFill="1" applyBorder="1" applyAlignment="1" applyProtection="1">
      <alignment horizontal="center" vertical="center"/>
      <protection hidden="1"/>
    </xf>
    <xf numFmtId="0" fontId="7" fillId="35" borderId="69" xfId="0" applyFont="1" applyFill="1" applyBorder="1" applyAlignment="1" applyProtection="1">
      <alignment horizontal="center" vertical="center"/>
      <protection hidden="1"/>
    </xf>
    <xf numFmtId="0" fontId="7" fillId="35" borderId="46" xfId="0" applyFont="1" applyFill="1" applyBorder="1" applyAlignment="1" applyProtection="1">
      <alignment horizontal="center" vertical="center"/>
      <protection hidden="1"/>
    </xf>
    <xf numFmtId="0" fontId="64" fillId="0" borderId="59" xfId="0" applyFont="1" applyFill="1" applyBorder="1" applyAlignment="1" applyProtection="1">
      <alignment horizontal="center" vertical="center" wrapText="1"/>
      <protection locked="0"/>
    </xf>
    <xf numFmtId="0" fontId="64" fillId="0" borderId="48" xfId="0" applyFont="1" applyFill="1" applyBorder="1" applyAlignment="1" applyProtection="1">
      <alignment horizontal="center" vertical="center" wrapText="1"/>
      <protection locked="0"/>
    </xf>
    <xf numFmtId="0" fontId="64" fillId="0" borderId="67" xfId="0" applyFont="1" applyFill="1" applyBorder="1" applyAlignment="1" applyProtection="1">
      <alignment horizontal="center" vertical="center" wrapText="1"/>
      <protection locked="0"/>
    </xf>
    <xf numFmtId="0" fontId="7" fillId="35" borderId="37"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36" xfId="0" applyFont="1" applyFill="1" applyBorder="1" applyAlignment="1">
      <alignment horizontal="center" vertical="center"/>
    </xf>
    <xf numFmtId="0" fontId="7" fillId="35" borderId="47" xfId="0" applyFont="1" applyFill="1" applyBorder="1" applyAlignment="1">
      <alignment horizontal="center" vertical="center"/>
    </xf>
    <xf numFmtId="0" fontId="7" fillId="35" borderId="68" xfId="0" applyFont="1" applyFill="1" applyBorder="1" applyAlignment="1">
      <alignment horizontal="center" vertical="center"/>
    </xf>
    <xf numFmtId="0" fontId="7" fillId="35" borderId="51" xfId="0" applyFont="1" applyFill="1" applyBorder="1" applyAlignment="1">
      <alignment horizontal="center" vertical="center"/>
    </xf>
    <xf numFmtId="0" fontId="7" fillId="35" borderId="74" xfId="0" applyFont="1" applyFill="1" applyBorder="1" applyAlignment="1">
      <alignment horizontal="center" vertical="center"/>
    </xf>
    <xf numFmtId="0" fontId="7" fillId="35" borderId="56" xfId="0" applyFont="1" applyFill="1" applyBorder="1" applyAlignment="1">
      <alignment horizontal="center" vertical="center"/>
    </xf>
    <xf numFmtId="0" fontId="64" fillId="0" borderId="59" xfId="0" applyFont="1" applyFill="1" applyBorder="1" applyAlignment="1" applyProtection="1">
      <alignment horizontal="center" vertical="center" wrapText="1"/>
      <protection hidden="1"/>
    </xf>
    <xf numFmtId="0" fontId="64" fillId="0" borderId="48" xfId="0" applyFont="1" applyFill="1" applyBorder="1" applyAlignment="1" applyProtection="1">
      <alignment horizontal="center" vertical="center" wrapText="1"/>
      <protection hidden="1"/>
    </xf>
    <xf numFmtId="0" fontId="64" fillId="0" borderId="67" xfId="0" applyFont="1" applyFill="1" applyBorder="1" applyAlignment="1" applyProtection="1">
      <alignment horizontal="center" vertical="center" wrapText="1"/>
      <protection hidden="1"/>
    </xf>
    <xf numFmtId="0" fontId="7" fillId="35" borderId="72" xfId="0" applyFont="1" applyFill="1" applyBorder="1" applyAlignment="1">
      <alignment horizontal="center" vertical="center"/>
    </xf>
    <xf numFmtId="0" fontId="7" fillId="35" borderId="73" xfId="0" applyFont="1" applyFill="1" applyBorder="1" applyAlignment="1">
      <alignment horizontal="center" vertical="center"/>
    </xf>
    <xf numFmtId="0" fontId="7" fillId="35" borderId="69" xfId="0" applyFont="1" applyFill="1" applyBorder="1" applyAlignment="1">
      <alignment horizontal="center" vertical="center"/>
    </xf>
    <xf numFmtId="0" fontId="7" fillId="35" borderId="46" xfId="0" applyFont="1" applyFill="1" applyBorder="1" applyAlignment="1">
      <alignment horizontal="center" vertical="center"/>
    </xf>
    <xf numFmtId="0" fontId="7" fillId="35" borderId="71" xfId="0" applyFont="1" applyFill="1" applyBorder="1" applyAlignment="1" applyProtection="1">
      <alignment horizontal="center" vertical="center"/>
      <protection hidden="1"/>
    </xf>
    <xf numFmtId="0" fontId="7" fillId="35" borderId="64" xfId="0" applyFont="1" applyFill="1" applyBorder="1" applyAlignment="1" applyProtection="1">
      <alignment horizontal="center" vertical="center"/>
      <protection hidden="1"/>
    </xf>
    <xf numFmtId="0" fontId="7" fillId="35" borderId="68"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6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12" xfId="0" applyFont="1" applyFill="1" applyBorder="1" applyAlignment="1" applyProtection="1">
      <alignment horizontal="center" vertical="center"/>
      <protection hidden="1"/>
    </xf>
    <xf numFmtId="0" fontId="7" fillId="35" borderId="36" xfId="0" applyFont="1" applyFill="1" applyBorder="1" applyAlignment="1" applyProtection="1">
      <alignment horizontal="center" vertical="center"/>
      <protection hidden="1"/>
    </xf>
    <xf numFmtId="0" fontId="7" fillId="35" borderId="47" xfId="0" applyFont="1" applyFill="1" applyBorder="1" applyAlignment="1" applyProtection="1">
      <alignment horizontal="center" vertical="center"/>
      <protection hidden="1"/>
    </xf>
    <xf numFmtId="0" fontId="7" fillId="35" borderId="12"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50"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35" borderId="39"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65" xfId="0" applyFont="1" applyFill="1" applyBorder="1" applyAlignment="1">
      <alignment horizontal="center" vertical="center"/>
    </xf>
    <xf numFmtId="0" fontId="11" fillId="16" borderId="64" xfId="0" applyFont="1" applyFill="1" applyBorder="1" applyAlignment="1">
      <alignment horizontal="center"/>
    </xf>
    <xf numFmtId="0" fontId="7" fillId="35" borderId="75"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59" xfId="0" applyFont="1" applyFill="1" applyBorder="1" applyAlignment="1">
      <alignment horizontal="center" vertical="center"/>
    </xf>
    <xf numFmtId="0" fontId="7" fillId="35" borderId="67" xfId="0" applyFont="1" applyFill="1" applyBorder="1" applyAlignment="1">
      <alignment horizontal="center" vertical="center"/>
    </xf>
    <xf numFmtId="0" fontId="0" fillId="35" borderId="10" xfId="0" applyFont="1" applyFill="1" applyBorder="1" applyAlignment="1">
      <alignment horizontal="center"/>
    </xf>
    <xf numFmtId="0" fontId="11" fillId="16" borderId="0" xfId="0" applyFont="1" applyFill="1" applyBorder="1" applyAlignment="1">
      <alignment horizontal="right" vertical="center"/>
    </xf>
    <xf numFmtId="0" fontId="0" fillId="0" borderId="10" xfId="0" applyFont="1" applyBorder="1" applyAlignment="1">
      <alignment horizontal="center"/>
    </xf>
    <xf numFmtId="0" fontId="0" fillId="0" borderId="23" xfId="0" applyFont="1" applyFill="1" applyBorder="1" applyAlignment="1">
      <alignment horizontal="left"/>
    </xf>
    <xf numFmtId="0" fontId="0" fillId="0" borderId="11"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1">
    <dxf>
      <font>
        <color rgb="FFFFD9FF"/>
      </font>
    </dxf>
    <dxf>
      <font>
        <color theme="7" tint="0.7999799847602844"/>
      </font>
    </dxf>
    <dxf>
      <font>
        <color rgb="FFFFD9FF"/>
      </font>
    </dxf>
    <dxf>
      <font>
        <color rgb="FFFFD9FF"/>
      </font>
    </dxf>
    <dxf>
      <font>
        <color rgb="FFFFD9FF"/>
      </font>
    </dxf>
    <dxf>
      <font>
        <color rgb="FFFFD9FF"/>
      </font>
    </dxf>
    <dxf>
      <font>
        <color rgb="FFFFD9FF"/>
      </font>
    </dxf>
    <dxf>
      <font>
        <color theme="0"/>
      </font>
    </dxf>
    <dxf>
      <font>
        <color theme="0"/>
      </font>
    </dxf>
    <dxf>
      <font>
        <color theme="0"/>
      </font>
    </dxf>
    <dxf>
      <font>
        <color theme="0"/>
      </font>
    </dxf>
    <dxf>
      <font>
        <color theme="7" tint="0.7999799847602844"/>
      </font>
    </dxf>
    <dxf>
      <font>
        <color theme="7" tint="0.7999799847602844"/>
      </font>
    </dxf>
    <dxf>
      <font>
        <color rgb="FFC00000"/>
      </font>
      <fill>
        <patternFill>
          <bgColor rgb="FFFFFF00"/>
        </patternFill>
      </fill>
    </dxf>
    <dxf>
      <font>
        <b/>
        <i val="0"/>
        <color auto="1"/>
      </font>
      <fill>
        <patternFill>
          <bgColor rgb="FFFF0000"/>
        </patternFill>
      </fill>
      <border>
        <left style="thin">
          <color rgb="FFFF0000"/>
        </left>
        <right style="thin">
          <color rgb="FFFF0000"/>
        </right>
        <top style="thin">
          <color rgb="FFFF0000"/>
        </top>
        <bottom style="thin">
          <color rgb="FFFF0000"/>
        </bottom>
      </border>
    </dxf>
    <dxf>
      <font>
        <color theme="7" tint="0.7999799847602844"/>
      </font>
    </dxf>
    <dxf>
      <font>
        <b/>
        <i val="0"/>
        <color indexed="43"/>
      </font>
      <fill>
        <patternFill>
          <bgColor indexed="10"/>
        </patternFill>
      </fill>
    </dxf>
    <dxf>
      <font>
        <color auto="1"/>
      </font>
      <fill>
        <patternFill>
          <bgColor indexed="10"/>
        </patternFill>
      </fill>
    </dxf>
    <dxf>
      <font>
        <color rgb="FFFFD9FF"/>
      </font>
    </dxf>
    <dxf>
      <font>
        <color theme="7" tint="0.7999799847602844"/>
      </font>
    </dxf>
    <dxf>
      <font>
        <color rgb="FFFFD9FF"/>
      </font>
    </dxf>
    <dxf>
      <font>
        <color rgb="FFFFD9FF"/>
      </font>
    </dxf>
    <dxf>
      <font>
        <color rgb="FFFFD9FF"/>
      </font>
    </dxf>
    <dxf>
      <font>
        <color rgb="FFFFD9FF"/>
      </font>
    </dxf>
    <dxf>
      <font>
        <color rgb="FFFFD9FF"/>
      </font>
    </dxf>
    <dxf>
      <font>
        <color rgb="FFFFD9FF"/>
      </font>
    </dxf>
    <dxf>
      <font>
        <color theme="0"/>
      </font>
    </dxf>
    <dxf>
      <font>
        <color theme="0"/>
      </font>
    </dxf>
    <dxf>
      <font>
        <color theme="0"/>
      </font>
    </dxf>
    <dxf>
      <font>
        <color theme="0"/>
      </font>
    </dxf>
    <dxf>
      <font>
        <color theme="7" tint="0.7999799847602844"/>
      </font>
    </dxf>
    <dxf>
      <font>
        <color theme="7" tint="0.7999799847602844"/>
      </font>
    </dxf>
    <dxf>
      <font>
        <color rgb="FFC00000"/>
      </font>
      <fill>
        <patternFill>
          <bgColor rgb="FFFFFF00"/>
        </patternFill>
      </fill>
    </dxf>
    <dxf>
      <font>
        <b/>
        <i val="0"/>
        <color auto="1"/>
      </font>
      <fill>
        <patternFill>
          <bgColor rgb="FFFF0000"/>
        </patternFill>
      </fill>
      <border>
        <left style="thin">
          <color rgb="FFFF0000"/>
        </left>
        <right style="thin">
          <color rgb="FFFF0000"/>
        </right>
        <top style="thin">
          <color rgb="FFFF0000"/>
        </top>
        <bottom style="thin">
          <color rgb="FFFF0000"/>
        </bottom>
      </border>
    </dxf>
    <dxf>
      <font>
        <color theme="7" tint="0.7999799847602844"/>
      </font>
    </dxf>
    <dxf>
      <font>
        <b/>
        <i val="0"/>
        <color indexed="43"/>
      </font>
      <fill>
        <patternFill>
          <bgColor indexed="10"/>
        </patternFill>
      </fill>
    </dxf>
    <dxf>
      <font>
        <color auto="1"/>
      </font>
      <fill>
        <patternFill>
          <bgColor indexed="10"/>
        </patternFill>
      </fill>
    </dxf>
    <dxf>
      <font>
        <color rgb="FFFFD9FF"/>
      </font>
    </dxf>
    <dxf>
      <font>
        <color rgb="FFFFD9FF"/>
      </font>
    </dxf>
    <dxf>
      <font>
        <color rgb="FFFFD9FF"/>
      </font>
    </dxf>
    <dxf>
      <font>
        <color rgb="FFFFD9FF"/>
      </font>
    </dxf>
    <dxf>
      <font>
        <color rgb="FFFFD9FF"/>
      </font>
    </dxf>
    <dxf>
      <font>
        <color rgb="FFFFD9FF"/>
      </font>
    </dxf>
    <dxf>
      <font>
        <color theme="0"/>
      </font>
    </dxf>
    <dxf>
      <font>
        <color theme="0"/>
      </font>
    </dxf>
    <dxf>
      <font>
        <color theme="0"/>
      </font>
    </dxf>
    <dxf>
      <font>
        <color theme="0"/>
      </font>
    </dxf>
    <dxf>
      <font>
        <color theme="7" tint="0.7999799847602844"/>
      </font>
    </dxf>
    <dxf>
      <font>
        <color theme="7" tint="0.7999799847602844"/>
      </font>
    </dxf>
    <dxf>
      <font>
        <color rgb="FFC00000"/>
      </font>
      <fill>
        <patternFill>
          <bgColor rgb="FFFFFF00"/>
        </patternFill>
      </fill>
    </dxf>
    <dxf>
      <font>
        <b/>
        <i val="0"/>
        <color auto="1"/>
      </font>
      <fill>
        <patternFill>
          <bgColor rgb="FFFF0000"/>
        </patternFill>
      </fill>
      <border>
        <left style="thin">
          <color rgb="FFFF0000"/>
        </left>
        <right style="thin">
          <color rgb="FFFF0000"/>
        </right>
        <top style="thin">
          <color rgb="FFFF0000"/>
        </top>
        <bottom style="thin">
          <color rgb="FFFF0000"/>
        </bottom>
      </border>
    </dxf>
    <dxf>
      <font>
        <color theme="7" tint="0.7999799847602844"/>
      </font>
    </dxf>
    <dxf>
      <font>
        <color theme="7" tint="0.7999799847602844"/>
      </font>
    </dxf>
    <dxf>
      <font>
        <color theme="7" tint="0.7999799847602844"/>
      </font>
    </dxf>
    <dxf>
      <font>
        <color theme="7" tint="0.7999799847602844"/>
      </font>
    </dxf>
    <dxf>
      <font>
        <color theme="7" tint="0.7999799847602844"/>
      </font>
    </dxf>
    <dxf>
      <font>
        <b/>
        <i val="0"/>
        <color indexed="43"/>
      </font>
      <fill>
        <patternFill>
          <bgColor indexed="10"/>
        </patternFill>
      </fill>
    </dxf>
    <dxf>
      <font>
        <color auto="1"/>
      </font>
      <fill>
        <patternFill>
          <bgColor indexed="1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border>
        <left style="thin"/>
        <right style="thin"/>
        <top style="thin"/>
        <bottom style="thin"/>
      </border>
    </dxf>
    <dxf>
      <font>
        <b/>
        <i val="0"/>
        <color rgb="FFFF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I12"/>
  <sheetViews>
    <sheetView zoomScalePageLayoutView="0" workbookViewId="0" topLeftCell="A1">
      <selection activeCell="I41" sqref="I41"/>
    </sheetView>
  </sheetViews>
  <sheetFormatPr defaultColWidth="9.140625" defaultRowHeight="12.75"/>
  <sheetData>
    <row r="1" spans="1:9" ht="12.75">
      <c r="A1" s="17" t="s">
        <v>24</v>
      </c>
      <c r="F1" s="17" t="s">
        <v>50</v>
      </c>
      <c r="I1">
        <v>1</v>
      </c>
    </row>
    <row r="2" spans="1:9" ht="12.75">
      <c r="A2" s="17" t="s">
        <v>25</v>
      </c>
      <c r="F2" s="17" t="s">
        <v>51</v>
      </c>
      <c r="I2">
        <v>2</v>
      </c>
    </row>
    <row r="3" spans="1:9" ht="12.75">
      <c r="A3" s="17" t="s">
        <v>26</v>
      </c>
      <c r="F3" s="17" t="s">
        <v>52</v>
      </c>
      <c r="I3">
        <v>3</v>
      </c>
    </row>
    <row r="4" spans="6:9" ht="12.75">
      <c r="F4" s="17" t="s">
        <v>53</v>
      </c>
      <c r="I4">
        <v>4</v>
      </c>
    </row>
    <row r="5" ht="12.75">
      <c r="I5">
        <v>5</v>
      </c>
    </row>
    <row r="6" ht="12.75">
      <c r="I6">
        <v>6</v>
      </c>
    </row>
    <row r="7" ht="12.75">
      <c r="I7">
        <v>7</v>
      </c>
    </row>
    <row r="8" ht="12.75">
      <c r="I8">
        <v>8</v>
      </c>
    </row>
    <row r="9" ht="12.75">
      <c r="I9">
        <v>9</v>
      </c>
    </row>
    <row r="10" ht="12.75">
      <c r="I10">
        <v>10</v>
      </c>
    </row>
    <row r="11" ht="12.75">
      <c r="I11">
        <v>11</v>
      </c>
    </row>
    <row r="12" ht="12.75">
      <c r="I12">
        <v>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K64"/>
  <sheetViews>
    <sheetView tabSelected="1" view="pageBreakPreview" zoomScaleSheetLayoutView="100" workbookViewId="0" topLeftCell="A1">
      <selection activeCell="B6" sqref="B6"/>
    </sheetView>
  </sheetViews>
  <sheetFormatPr defaultColWidth="9.140625" defaultRowHeight="12.75"/>
  <cols>
    <col min="1" max="1" width="6.28125" style="2" customWidth="1"/>
    <col min="2" max="2" width="38.7109375" style="1" customWidth="1"/>
    <col min="3" max="3" width="14.00390625" style="1" customWidth="1"/>
    <col min="4" max="4" width="37.28125" style="1" customWidth="1"/>
    <col min="5" max="5" width="16.28125" style="1" customWidth="1"/>
    <col min="6" max="6" width="35.57421875" style="1" customWidth="1"/>
    <col min="7" max="7" width="16.28125" style="1" customWidth="1"/>
    <col min="8" max="8" width="37.8515625" style="1" customWidth="1"/>
    <col min="9" max="9" width="21.7109375" style="1" customWidth="1"/>
    <col min="10" max="12" width="6.7109375" style="1" customWidth="1"/>
    <col min="13" max="13" width="21.7109375" style="1" customWidth="1"/>
    <col min="14" max="16" width="6.7109375" style="1" customWidth="1"/>
    <col min="17" max="17" width="21.7109375" style="1" customWidth="1"/>
    <col min="18" max="20" width="6.7109375" style="1" customWidth="1"/>
    <col min="21" max="16384" width="9.140625" style="2" customWidth="1"/>
  </cols>
  <sheetData>
    <row r="1" ht="15"/>
    <row r="2" ht="15"/>
    <row r="3" spans="1:11" ht="37.5" customHeight="1" thickBot="1">
      <c r="A3" s="238" t="s">
        <v>6</v>
      </c>
      <c r="B3" s="239"/>
      <c r="C3" s="239"/>
      <c r="D3" s="239"/>
      <c r="E3" s="239"/>
      <c r="F3" s="239"/>
      <c r="G3" s="239"/>
      <c r="H3" s="240"/>
      <c r="I3" s="32"/>
      <c r="J3" s="32"/>
      <c r="K3" s="32"/>
    </row>
    <row r="4" spans="1:11" ht="18.75">
      <c r="A4" s="246" t="s">
        <v>41</v>
      </c>
      <c r="B4" s="246" t="s">
        <v>5</v>
      </c>
      <c r="C4" s="241" t="s">
        <v>88</v>
      </c>
      <c r="D4" s="242"/>
      <c r="E4" s="244" t="s">
        <v>89</v>
      </c>
      <c r="F4" s="245"/>
      <c r="G4" s="243" t="s">
        <v>90</v>
      </c>
      <c r="H4" s="242"/>
      <c r="I4" s="33"/>
      <c r="J4" s="3"/>
      <c r="K4" s="3"/>
    </row>
    <row r="5" spans="1:8" ht="19.5" thickBot="1">
      <c r="A5" s="247"/>
      <c r="B5" s="247"/>
      <c r="C5" s="173" t="s">
        <v>7</v>
      </c>
      <c r="D5" s="137" t="s">
        <v>8</v>
      </c>
      <c r="E5" s="174" t="s">
        <v>7</v>
      </c>
      <c r="F5" s="137" t="s">
        <v>8</v>
      </c>
      <c r="G5" s="174" t="s">
        <v>7</v>
      </c>
      <c r="H5" s="137" t="s">
        <v>8</v>
      </c>
    </row>
    <row r="6" spans="1:8" ht="18.75">
      <c r="A6" s="152">
        <v>1</v>
      </c>
      <c r="B6" s="141"/>
      <c r="C6" s="146"/>
      <c r="D6" s="142"/>
      <c r="E6" s="147"/>
      <c r="F6" s="142"/>
      <c r="G6" s="147"/>
      <c r="H6" s="142"/>
    </row>
    <row r="7" spans="1:8" ht="18.75">
      <c r="A7" s="153">
        <v>2</v>
      </c>
      <c r="B7" s="143"/>
      <c r="C7" s="146"/>
      <c r="D7" s="144"/>
      <c r="E7" s="148"/>
      <c r="F7" s="144"/>
      <c r="G7" s="148"/>
      <c r="H7" s="144"/>
    </row>
    <row r="8" spans="1:8" ht="18.75">
      <c r="A8" s="154">
        <v>3</v>
      </c>
      <c r="B8" s="143"/>
      <c r="C8" s="146"/>
      <c r="D8" s="144"/>
      <c r="E8" s="148"/>
      <c r="F8" s="144"/>
      <c r="G8" s="148"/>
      <c r="H8" s="144"/>
    </row>
    <row r="9" spans="1:8" ht="18.75">
      <c r="A9" s="154">
        <v>4</v>
      </c>
      <c r="B9" s="143"/>
      <c r="C9" s="146"/>
      <c r="D9" s="142"/>
      <c r="E9" s="148"/>
      <c r="F9" s="142"/>
      <c r="G9" s="148"/>
      <c r="H9" s="142"/>
    </row>
    <row r="10" spans="1:8" ht="18.75">
      <c r="A10" s="154">
        <v>5</v>
      </c>
      <c r="B10" s="143"/>
      <c r="C10" s="146"/>
      <c r="D10" s="144"/>
      <c r="E10" s="148"/>
      <c r="F10" s="144"/>
      <c r="G10" s="148"/>
      <c r="H10" s="144"/>
    </row>
    <row r="11" spans="1:8" ht="18.75">
      <c r="A11" s="154">
        <v>6</v>
      </c>
      <c r="B11" s="143"/>
      <c r="C11" s="146"/>
      <c r="D11" s="144"/>
      <c r="E11" s="148"/>
      <c r="F11" s="144"/>
      <c r="G11" s="148"/>
      <c r="H11" s="144"/>
    </row>
    <row r="12" spans="1:8" ht="18.75">
      <c r="A12" s="154">
        <v>7</v>
      </c>
      <c r="B12" s="143"/>
      <c r="C12" s="146"/>
      <c r="D12" s="142"/>
      <c r="E12" s="148"/>
      <c r="F12" s="142"/>
      <c r="G12" s="148"/>
      <c r="H12" s="142"/>
    </row>
    <row r="13" spans="1:8" ht="18.75">
      <c r="A13" s="154">
        <v>8</v>
      </c>
      <c r="B13" s="143"/>
      <c r="C13" s="146"/>
      <c r="D13" s="144"/>
      <c r="E13" s="148"/>
      <c r="F13" s="144"/>
      <c r="G13" s="148"/>
      <c r="H13" s="144"/>
    </row>
    <row r="14" spans="1:8" ht="18.75">
      <c r="A14" s="154">
        <v>9</v>
      </c>
      <c r="B14" s="143"/>
      <c r="C14" s="146"/>
      <c r="D14" s="144"/>
      <c r="E14" s="148"/>
      <c r="F14" s="144"/>
      <c r="G14" s="148"/>
      <c r="H14" s="144"/>
    </row>
    <row r="15" spans="1:8" ht="18.75">
      <c r="A15" s="154">
        <v>10</v>
      </c>
      <c r="B15" s="145"/>
      <c r="C15" s="146"/>
      <c r="D15" s="142"/>
      <c r="E15" s="148"/>
      <c r="F15" s="142"/>
      <c r="G15" s="148"/>
      <c r="H15" s="142"/>
    </row>
    <row r="16" spans="1:8" ht="18.75">
      <c r="A16" s="154">
        <v>11</v>
      </c>
      <c r="B16" s="145"/>
      <c r="C16" s="146"/>
      <c r="D16" s="144"/>
      <c r="E16" s="149"/>
      <c r="F16" s="144"/>
      <c r="G16" s="149"/>
      <c r="H16" s="144"/>
    </row>
    <row r="17" spans="1:8" ht="18.75">
      <c r="A17" s="154">
        <v>12</v>
      </c>
      <c r="B17" s="143"/>
      <c r="C17" s="146"/>
      <c r="D17" s="144"/>
      <c r="E17" s="148"/>
      <c r="F17" s="144"/>
      <c r="G17" s="148"/>
      <c r="H17" s="144"/>
    </row>
    <row r="18" spans="1:8" ht="18.75">
      <c r="A18" s="155">
        <v>13</v>
      </c>
      <c r="B18" s="143"/>
      <c r="C18" s="146"/>
      <c r="D18" s="142"/>
      <c r="E18" s="148"/>
      <c r="F18" s="142"/>
      <c r="G18" s="148"/>
      <c r="H18" s="142"/>
    </row>
    <row r="19" spans="1:8" ht="18.75">
      <c r="A19" s="153">
        <v>14</v>
      </c>
      <c r="B19" s="143"/>
      <c r="C19" s="146"/>
      <c r="D19" s="144"/>
      <c r="E19" s="148"/>
      <c r="F19" s="144"/>
      <c r="G19" s="148"/>
      <c r="H19" s="144"/>
    </row>
    <row r="20" spans="1:8" ht="19.5" thickBot="1">
      <c r="A20" s="154">
        <v>15</v>
      </c>
      <c r="B20" s="143"/>
      <c r="C20" s="146"/>
      <c r="D20" s="144"/>
      <c r="E20" s="148"/>
      <c r="F20" s="144"/>
      <c r="G20" s="148"/>
      <c r="H20" s="144"/>
    </row>
    <row r="21" spans="1:8" ht="19.5" thickBot="1">
      <c r="A21" s="156"/>
      <c r="B21" s="138" t="s">
        <v>2</v>
      </c>
      <c r="C21" s="150">
        <f>ROUND(SUM(C6:C20),2)</f>
        <v>0</v>
      </c>
      <c r="D21" s="139"/>
      <c r="E21" s="151">
        <f>ROUND(SUM(E6:E20),2)</f>
        <v>0</v>
      </c>
      <c r="F21" s="139"/>
      <c r="G21" s="151">
        <f>ROUND(SUM(G6:G20),2)</f>
        <v>0</v>
      </c>
      <c r="H21" s="140"/>
    </row>
    <row r="22" spans="2:8" ht="15">
      <c r="B22" s="3"/>
      <c r="C22" s="3"/>
      <c r="D22" s="3"/>
      <c r="E22" s="3"/>
      <c r="F22" s="3"/>
      <c r="G22" s="3"/>
      <c r="H22" s="3"/>
    </row>
    <row r="23" spans="2:8" ht="15">
      <c r="B23" s="3"/>
      <c r="C23" s="3"/>
      <c r="D23" s="3"/>
      <c r="E23" s="3"/>
      <c r="F23" s="3"/>
      <c r="G23" s="3"/>
      <c r="H23" s="3"/>
    </row>
    <row r="24" spans="2:4" ht="15">
      <c r="B24" s="3"/>
      <c r="C24" s="3"/>
      <c r="D24" s="3"/>
    </row>
    <row r="25" spans="2:8" ht="15">
      <c r="B25" s="4"/>
      <c r="C25" s="12"/>
      <c r="D25" s="12"/>
      <c r="E25" s="12"/>
      <c r="F25" s="12"/>
      <c r="G25" s="5"/>
      <c r="H25" s="5"/>
    </row>
    <row r="26" spans="2:8" ht="15">
      <c r="B26" s="6"/>
      <c r="C26" s="12"/>
      <c r="D26" s="12"/>
      <c r="E26" s="12"/>
      <c r="F26" s="12"/>
      <c r="G26" s="6"/>
      <c r="H26" s="6"/>
    </row>
    <row r="27" spans="2:8" ht="15">
      <c r="B27" s="7"/>
      <c r="C27" s="7"/>
      <c r="D27" s="7"/>
      <c r="E27" s="7"/>
      <c r="F27" s="7"/>
      <c r="G27" s="7"/>
      <c r="H27" s="7"/>
    </row>
    <row r="28" spans="2:8" ht="15">
      <c r="B28" s="7"/>
      <c r="C28" s="7"/>
      <c r="D28" s="7"/>
      <c r="E28" s="7"/>
      <c r="F28" s="7"/>
      <c r="G28" s="7"/>
      <c r="H28" s="7"/>
    </row>
    <row r="29" spans="2:8" ht="15">
      <c r="B29" s="7"/>
      <c r="C29" s="7"/>
      <c r="D29" s="7"/>
      <c r="E29" s="7"/>
      <c r="F29" s="7"/>
      <c r="G29" s="7"/>
      <c r="H29" s="7"/>
    </row>
    <row r="30" spans="2:8" ht="15">
      <c r="B30" s="7"/>
      <c r="C30" s="7"/>
      <c r="D30" s="7"/>
      <c r="E30" s="7"/>
      <c r="F30" s="7"/>
      <c r="G30" s="7"/>
      <c r="H30" s="7"/>
    </row>
    <row r="31" spans="2:8" ht="15">
      <c r="B31" s="7"/>
      <c r="C31" s="7"/>
      <c r="D31" s="7"/>
      <c r="E31" s="7"/>
      <c r="F31" s="7"/>
      <c r="G31" s="7"/>
      <c r="H31" s="7"/>
    </row>
    <row r="32" spans="2:8" ht="15">
      <c r="B32" s="7"/>
      <c r="C32" s="7"/>
      <c r="D32" s="7"/>
      <c r="E32" s="7"/>
      <c r="F32" s="7"/>
      <c r="G32" s="7"/>
      <c r="H32" s="7"/>
    </row>
    <row r="33" spans="2:8" ht="15">
      <c r="B33" s="8"/>
      <c r="C33" s="7"/>
      <c r="D33" s="7"/>
      <c r="E33" s="7"/>
      <c r="F33" s="7"/>
      <c r="G33" s="7"/>
      <c r="H33" s="7"/>
    </row>
    <row r="34" spans="2:8" ht="15">
      <c r="B34" s="9"/>
      <c r="C34" s="9"/>
      <c r="D34" s="9"/>
      <c r="E34" s="9"/>
      <c r="F34" s="9"/>
      <c r="G34" s="9"/>
      <c r="H34" s="9"/>
    </row>
    <row r="35" spans="2:8" ht="15">
      <c r="B35" s="9"/>
      <c r="C35" s="9"/>
      <c r="D35" s="9"/>
      <c r="E35" s="9"/>
      <c r="F35" s="9"/>
      <c r="G35" s="9"/>
      <c r="H35" s="9"/>
    </row>
    <row r="36" spans="2:8" ht="15">
      <c r="B36" s="10"/>
      <c r="C36" s="10"/>
      <c r="D36" s="10"/>
      <c r="E36" s="10"/>
      <c r="F36" s="10"/>
      <c r="G36" s="10"/>
      <c r="H36" s="10"/>
    </row>
    <row r="37" spans="2:8" ht="15">
      <c r="B37" s="11"/>
      <c r="C37" s="11"/>
      <c r="D37" s="11"/>
      <c r="E37" s="11"/>
      <c r="F37" s="11"/>
      <c r="G37" s="11"/>
      <c r="H37" s="11"/>
    </row>
    <row r="38" spans="2:8" ht="15">
      <c r="B38" s="4"/>
      <c r="C38" s="4"/>
      <c r="D38" s="4"/>
      <c r="E38" s="4"/>
      <c r="F38" s="4"/>
      <c r="G38" s="4"/>
      <c r="H38" s="5"/>
    </row>
    <row r="39" spans="2:8" ht="15">
      <c r="B39" s="12"/>
      <c r="C39" s="12"/>
      <c r="D39" s="12"/>
      <c r="E39" s="12"/>
      <c r="F39" s="12"/>
      <c r="G39" s="12"/>
      <c r="H39" s="12"/>
    </row>
    <row r="40" spans="2:8" ht="15">
      <c r="B40" s="12"/>
      <c r="C40" s="12"/>
      <c r="D40" s="12"/>
      <c r="E40" s="12"/>
      <c r="F40" s="12"/>
      <c r="G40" s="12"/>
      <c r="H40" s="12"/>
    </row>
    <row r="41" spans="2:8" ht="15">
      <c r="B41" s="13"/>
      <c r="C41" s="13"/>
      <c r="D41" s="13"/>
      <c r="E41" s="13"/>
      <c r="F41" s="13"/>
      <c r="G41" s="13"/>
      <c r="H41" s="13"/>
    </row>
    <row r="42" spans="2:8" ht="15">
      <c r="B42" s="13"/>
      <c r="C42" s="13"/>
      <c r="D42" s="13"/>
      <c r="E42" s="13"/>
      <c r="F42" s="13"/>
      <c r="G42" s="13"/>
      <c r="H42" s="13"/>
    </row>
    <row r="43" spans="2:8" ht="15">
      <c r="B43" s="13"/>
      <c r="C43" s="13"/>
      <c r="D43" s="13"/>
      <c r="E43" s="13"/>
      <c r="F43" s="13"/>
      <c r="G43" s="13"/>
      <c r="H43" s="13"/>
    </row>
    <row r="44" spans="2:8" ht="15">
      <c r="B44" s="13"/>
      <c r="C44" s="13"/>
      <c r="D44" s="13"/>
      <c r="E44" s="13"/>
      <c r="F44" s="13"/>
      <c r="G44" s="13"/>
      <c r="H44" s="13"/>
    </row>
    <row r="45" spans="2:8" ht="15">
      <c r="B45" s="14"/>
      <c r="C45" s="14"/>
      <c r="D45" s="14"/>
      <c r="E45" s="14"/>
      <c r="F45" s="14"/>
      <c r="G45" s="14"/>
      <c r="H45" s="13"/>
    </row>
    <row r="46" spans="2:8" ht="15">
      <c r="B46" s="14"/>
      <c r="C46" s="14"/>
      <c r="D46" s="14"/>
      <c r="E46" s="14"/>
      <c r="F46" s="14"/>
      <c r="G46" s="14"/>
      <c r="H46" s="14"/>
    </row>
    <row r="47" spans="2:8" ht="15">
      <c r="B47" s="13"/>
      <c r="C47" s="13"/>
      <c r="D47" s="13"/>
      <c r="E47" s="13"/>
      <c r="F47" s="13"/>
      <c r="G47" s="13"/>
      <c r="H47" s="13"/>
    </row>
    <row r="48" spans="2:8" ht="15">
      <c r="B48" s="13"/>
      <c r="C48" s="13"/>
      <c r="D48" s="13"/>
      <c r="E48" s="13"/>
      <c r="F48" s="13"/>
      <c r="G48" s="13"/>
      <c r="H48" s="13"/>
    </row>
    <row r="49" spans="2:8" ht="15">
      <c r="B49" s="13"/>
      <c r="C49" s="13"/>
      <c r="D49" s="13"/>
      <c r="E49" s="13"/>
      <c r="F49" s="13"/>
      <c r="G49" s="13"/>
      <c r="H49" s="13"/>
    </row>
    <row r="50" spans="2:8" ht="15">
      <c r="B50" s="13"/>
      <c r="C50" s="13"/>
      <c r="D50" s="13"/>
      <c r="E50" s="13"/>
      <c r="F50" s="13"/>
      <c r="G50" s="13"/>
      <c r="H50" s="13"/>
    </row>
    <row r="51" spans="2:8" ht="15">
      <c r="B51" s="13"/>
      <c r="C51" s="13"/>
      <c r="D51" s="13"/>
      <c r="E51" s="13"/>
      <c r="F51" s="13"/>
      <c r="G51" s="13"/>
      <c r="H51" s="13"/>
    </row>
    <row r="52" spans="2:8" ht="15">
      <c r="B52" s="13"/>
      <c r="C52" s="13"/>
      <c r="D52" s="13"/>
      <c r="E52" s="13"/>
      <c r="F52" s="13"/>
      <c r="G52" s="13"/>
      <c r="H52" s="13"/>
    </row>
    <row r="53" spans="2:8" ht="15">
      <c r="B53" s="13"/>
      <c r="C53" s="13"/>
      <c r="D53" s="13"/>
      <c r="E53" s="13"/>
      <c r="F53" s="13"/>
      <c r="G53" s="13"/>
      <c r="H53" s="13"/>
    </row>
    <row r="54" spans="2:8" ht="15">
      <c r="B54" s="13"/>
      <c r="C54" s="13"/>
      <c r="D54" s="13"/>
      <c r="E54" s="13"/>
      <c r="F54" s="13"/>
      <c r="G54" s="13"/>
      <c r="H54" s="13"/>
    </row>
    <row r="55" spans="2:8" ht="15">
      <c r="B55" s="13"/>
      <c r="C55" s="13"/>
      <c r="D55" s="13"/>
      <c r="E55" s="13"/>
      <c r="F55" s="13"/>
      <c r="G55" s="13"/>
      <c r="H55" s="13"/>
    </row>
    <row r="56" spans="2:8" ht="15">
      <c r="B56" s="13"/>
      <c r="C56" s="13"/>
      <c r="D56" s="13"/>
      <c r="E56" s="13"/>
      <c r="F56" s="13"/>
      <c r="G56" s="13"/>
      <c r="H56" s="13"/>
    </row>
    <row r="57" spans="2:8" ht="15">
      <c r="B57" s="13"/>
      <c r="C57" s="13"/>
      <c r="D57" s="13"/>
      <c r="E57" s="13"/>
      <c r="F57" s="13"/>
      <c r="G57" s="13"/>
      <c r="H57" s="13"/>
    </row>
    <row r="58" spans="2:8" ht="15">
      <c r="B58" s="13"/>
      <c r="C58" s="13"/>
      <c r="D58" s="13"/>
      <c r="E58" s="13"/>
      <c r="F58" s="13"/>
      <c r="G58" s="13"/>
      <c r="H58" s="13"/>
    </row>
    <row r="59" spans="2:8" ht="15">
      <c r="B59" s="14"/>
      <c r="C59" s="14"/>
      <c r="D59" s="14"/>
      <c r="E59" s="14"/>
      <c r="F59" s="14"/>
      <c r="G59" s="14"/>
      <c r="H59" s="13"/>
    </row>
    <row r="60" spans="2:8" ht="15">
      <c r="B60" s="15"/>
      <c r="C60" s="15"/>
      <c r="D60" s="15"/>
      <c r="E60" s="15"/>
      <c r="F60" s="15"/>
      <c r="G60" s="15"/>
      <c r="H60" s="15"/>
    </row>
    <row r="61" spans="2:8" ht="15">
      <c r="B61" s="3"/>
      <c r="C61" s="3"/>
      <c r="D61" s="3"/>
      <c r="E61" s="3"/>
      <c r="F61" s="3"/>
      <c r="G61" s="3"/>
      <c r="H61" s="3"/>
    </row>
    <row r="64" spans="3:8" ht="15">
      <c r="C64" s="16"/>
      <c r="D64" s="16"/>
      <c r="E64" s="16"/>
      <c r="F64" s="16"/>
      <c r="G64" s="16"/>
      <c r="H64" s="16"/>
    </row>
  </sheetData>
  <sheetProtection/>
  <protectedRanges>
    <protectedRange password="CC4D" sqref="A6:H20" name="Range1"/>
  </protectedRanges>
  <mergeCells count="6">
    <mergeCell ref="A3:H3"/>
    <mergeCell ref="C4:D4"/>
    <mergeCell ref="G4:H4"/>
    <mergeCell ref="E4:F4"/>
    <mergeCell ref="B4:B5"/>
    <mergeCell ref="A4:A5"/>
  </mergeCells>
  <conditionalFormatting sqref="C24">
    <cfRule type="expression" priority="1" dxfId="150" stopIfTrue="1">
      <formula>IF($C$24&gt;0,TRUE,FALSE)</formula>
    </cfRule>
  </conditionalFormatting>
  <printOptions/>
  <pageMargins left="0.5511811023622047" right="0.35433070866141736" top="0.7874015748031497" bottom="0.7874015748031497" header="0.31496062992125984" footer="0.31496062992125984"/>
  <pageSetup horizontalDpi="600" verticalDpi="600" orientation="landscape" paperSize="9" scale="67" r:id="rId3"/>
  <headerFooter alignWithMargins="0">
    <oddHeader>&amp;RKonkurs nolikuma 4.A pielikums</oddHeader>
  </headerFooter>
  <colBreaks count="1" manualBreakCount="1">
    <brk id="8" min="2" max="64" man="1"/>
  </colBreaks>
  <legacyDrawing r:id="rId2"/>
</worksheet>
</file>

<file path=xl/worksheets/sheet3.xml><?xml version="1.0" encoding="utf-8"?>
<worksheet xmlns="http://schemas.openxmlformats.org/spreadsheetml/2006/main" xmlns:r="http://schemas.openxmlformats.org/officeDocument/2006/relationships">
  <dimension ref="A1:AK179"/>
  <sheetViews>
    <sheetView view="pageBreakPreview" zoomScaleNormal="85" zoomScaleSheetLayoutView="100" zoomScalePageLayoutView="0" workbookViewId="0" topLeftCell="A1">
      <selection activeCell="P65" sqref="P65"/>
    </sheetView>
  </sheetViews>
  <sheetFormatPr defaultColWidth="9.140625" defaultRowHeight="12.75"/>
  <cols>
    <col min="1" max="1" width="23.7109375" style="0" customWidth="1"/>
    <col min="2" max="2" width="11.57421875" style="0" customWidth="1"/>
    <col min="3" max="3" width="10.8515625" style="0" customWidth="1"/>
    <col min="4" max="4" width="11.7109375" style="0" bestFit="1" customWidth="1"/>
    <col min="5" max="5" width="9.7109375" style="0" customWidth="1"/>
    <col min="6" max="6" width="15.140625" style="0" customWidth="1"/>
    <col min="7" max="7" width="11.7109375" style="0" bestFit="1" customWidth="1"/>
    <col min="9" max="9" width="10.421875" style="0" bestFit="1" customWidth="1"/>
    <col min="10" max="10" width="11.7109375" style="0" bestFit="1" customWidth="1"/>
    <col min="12" max="12" width="5.00390625" style="0" customWidth="1"/>
    <col min="13" max="13" width="5.28125" style="0" customWidth="1"/>
    <col min="14" max="14" width="27.28125" style="0" customWidth="1"/>
    <col min="15" max="15" width="11.7109375" style="0" bestFit="1" customWidth="1"/>
    <col min="16" max="16" width="17.140625" style="0" customWidth="1"/>
    <col min="17" max="17" width="19.421875" style="0" customWidth="1"/>
    <col min="18" max="18" width="19.8515625" style="0" customWidth="1"/>
    <col min="19" max="19" width="18.7109375" style="0" customWidth="1"/>
    <col min="20" max="20" width="17.8515625" style="0" customWidth="1"/>
    <col min="21" max="21" width="17.57421875" style="0" customWidth="1"/>
    <col min="22" max="22" width="14.8515625" style="0" customWidth="1"/>
    <col min="23" max="23" width="15.421875" style="0" customWidth="1"/>
    <col min="24" max="24" width="17.421875" style="0" customWidth="1"/>
  </cols>
  <sheetData>
    <row r="1" spans="1:9" ht="27.75" customHeight="1">
      <c r="A1" s="256" t="s">
        <v>62</v>
      </c>
      <c r="B1" s="256"/>
      <c r="C1" s="256"/>
      <c r="D1" s="256"/>
      <c r="F1" s="256" t="s">
        <v>63</v>
      </c>
      <c r="G1" s="256"/>
      <c r="H1" s="256"/>
      <c r="I1" s="256"/>
    </row>
    <row r="2" spans="1:9" ht="12.75">
      <c r="A2" s="130" t="s">
        <v>57</v>
      </c>
      <c r="B2" s="53">
        <f>C11</f>
        <v>2018</v>
      </c>
      <c r="C2" s="53">
        <f>F11</f>
        <v>2019</v>
      </c>
      <c r="D2" s="53">
        <f>I11</f>
        <v>2020</v>
      </c>
      <c r="F2" s="130" t="s">
        <v>57</v>
      </c>
      <c r="G2" s="53">
        <f>B2</f>
        <v>2018</v>
      </c>
      <c r="H2" s="53">
        <f>C2</f>
        <v>2019</v>
      </c>
      <c r="I2" s="53">
        <f>D2</f>
        <v>2020</v>
      </c>
    </row>
    <row r="3" spans="1:9" ht="27" customHeight="1">
      <c r="A3" s="128" t="s">
        <v>0</v>
      </c>
      <c r="B3" s="129">
        <f>ROUND(Q14+Q48+Q83+Q118+Q153,0)</f>
        <v>0</v>
      </c>
      <c r="C3" s="129">
        <f>ROUND(S14+S48+S83+S118+S153,0)</f>
        <v>0</v>
      </c>
      <c r="D3" s="129">
        <f>ROUND(U14+U48+U83+U118+U153,0)</f>
        <v>0</v>
      </c>
      <c r="F3" s="127" t="s">
        <v>11</v>
      </c>
      <c r="G3" s="129">
        <f>ROUND(Q19+Q53+Q88+Q123+Q158,2)</f>
        <v>0</v>
      </c>
      <c r="H3" s="129">
        <f>ROUND(S19+S53+S88+S123+S158,2)</f>
        <v>0</v>
      </c>
      <c r="I3" s="129">
        <f>ROUND(U19+U53+U88+U123+U158,2)</f>
        <v>0</v>
      </c>
    </row>
    <row r="4" spans="1:4" ht="12.75">
      <c r="A4" s="54" t="s">
        <v>3</v>
      </c>
      <c r="B4" s="129">
        <f>ROUND(Q15+Q49+Q84+Q119+Q154,0)</f>
        <v>0</v>
      </c>
      <c r="C4" s="129">
        <f>ROUND(S15+S49+S84+S119+S154,0)</f>
        <v>0</v>
      </c>
      <c r="D4" s="129">
        <f>ROUND(U15+U49+U84+U119+U154,0)</f>
        <v>0</v>
      </c>
    </row>
    <row r="5" spans="1:4" ht="25.5">
      <c r="A5" s="237" t="s">
        <v>98</v>
      </c>
      <c r="B5" s="129">
        <f>ROUND(Q16+Q54+Q89+Q124+Q159,0)</f>
        <v>0</v>
      </c>
      <c r="C5" s="129">
        <f>ROUND(S16+S54+S89+S124+S159,0)</f>
        <v>0</v>
      </c>
      <c r="D5" s="129">
        <f>ROUND(U16+U54+U89+U124+U159,0)</f>
        <v>0</v>
      </c>
    </row>
    <row r="6" spans="1:4" ht="12.75">
      <c r="A6" s="55" t="s">
        <v>97</v>
      </c>
      <c r="B6" s="129">
        <f>ROUND(Q17+Q51+Q86+Q121+Q156,0)</f>
        <v>0</v>
      </c>
      <c r="C6" s="129">
        <f>ROUND(S17+S51+S86+S121+S156,0)</f>
        <v>0</v>
      </c>
      <c r="D6" s="129">
        <f>ROUND(U17+U51+U86+U121+U156,0)</f>
        <v>0</v>
      </c>
    </row>
    <row r="7" spans="1:4" ht="12.75">
      <c r="A7" s="55" t="s">
        <v>13</v>
      </c>
      <c r="B7" s="129">
        <f>ROUND(Q18+Q52+Q87+Q122+Q157,0)</f>
        <v>0</v>
      </c>
      <c r="C7" s="129">
        <f>ROUND(S18+S52+S87+S122+S157,0)</f>
        <v>0</v>
      </c>
      <c r="D7" s="129">
        <f>ROUND(U18+U52+U87+U122+U157,0)</f>
        <v>0</v>
      </c>
    </row>
    <row r="8" spans="1:4" ht="12.75">
      <c r="A8" s="18"/>
      <c r="B8" s="18"/>
      <c r="C8" s="18"/>
      <c r="D8" s="18"/>
    </row>
    <row r="9" spans="1:24" ht="12.75">
      <c r="A9" s="18"/>
      <c r="B9" s="18"/>
      <c r="C9" s="18"/>
      <c r="D9" s="18"/>
      <c r="V9" s="27"/>
      <c r="W9" s="27"/>
      <c r="X9" s="27"/>
    </row>
    <row r="10" spans="1:37" ht="37.5" customHeight="1" thickBot="1">
      <c r="A10" s="34"/>
      <c r="B10" s="257" t="s">
        <v>78</v>
      </c>
      <c r="C10" s="257"/>
      <c r="D10" s="257"/>
      <c r="E10" s="257"/>
      <c r="F10" s="257"/>
      <c r="G10" s="257"/>
      <c r="H10" s="257"/>
      <c r="I10" s="257"/>
      <c r="J10" s="257"/>
      <c r="K10" s="257"/>
      <c r="N10" s="34"/>
      <c r="O10" s="258" t="s">
        <v>79</v>
      </c>
      <c r="P10" s="258"/>
      <c r="Q10" s="258"/>
      <c r="R10" s="258"/>
      <c r="S10" s="258"/>
      <c r="T10" s="258"/>
      <c r="U10" s="258"/>
      <c r="V10" s="28"/>
      <c r="W10" s="28"/>
      <c r="X10" s="28"/>
      <c r="Y10" s="28"/>
      <c r="Z10" s="25"/>
      <c r="AA10" s="25"/>
      <c r="AB10" s="25"/>
      <c r="AC10" s="25"/>
      <c r="AD10" s="25"/>
      <c r="AE10" s="25"/>
      <c r="AF10" s="25"/>
      <c r="AG10" s="25"/>
      <c r="AH10" s="25"/>
      <c r="AI10" s="25"/>
      <c r="AJ10" s="25"/>
      <c r="AK10" s="25"/>
    </row>
    <row r="11" spans="1:24" ht="22.5" customHeight="1" thickBot="1">
      <c r="A11" s="271" t="s">
        <v>65</v>
      </c>
      <c r="B11" s="274" t="s">
        <v>9</v>
      </c>
      <c r="C11" s="302">
        <v>2018</v>
      </c>
      <c r="D11" s="303"/>
      <c r="E11" s="304"/>
      <c r="F11" s="301">
        <f>IF(C11=0," ",C11+1)</f>
        <v>2019</v>
      </c>
      <c r="G11" s="296"/>
      <c r="H11" s="297"/>
      <c r="I11" s="301">
        <f>IF(C11=0," ",F11+1)</f>
        <v>2020</v>
      </c>
      <c r="J11" s="296"/>
      <c r="K11" s="297"/>
      <c r="N11" s="271" t="str">
        <f>IF(A11&gt;0,A11," ")</f>
        <v>1. produkcijas veida nosaukums</v>
      </c>
      <c r="O11" s="274" t="s">
        <v>9</v>
      </c>
      <c r="P11" s="298">
        <f>C11</f>
        <v>2018</v>
      </c>
      <c r="Q11" s="300"/>
      <c r="R11" s="298">
        <f>F11</f>
        <v>2019</v>
      </c>
      <c r="S11" s="299"/>
      <c r="T11" s="298">
        <f>I11</f>
        <v>2020</v>
      </c>
      <c r="U11" s="299"/>
      <c r="V11" s="27"/>
      <c r="W11" s="29"/>
      <c r="X11" s="29"/>
    </row>
    <row r="12" spans="1:21" ht="22.5" customHeight="1" thickBot="1">
      <c r="A12" s="272"/>
      <c r="B12" s="274"/>
      <c r="C12" s="278" t="s">
        <v>10</v>
      </c>
      <c r="D12" s="280" t="s">
        <v>44</v>
      </c>
      <c r="E12" s="260" t="s">
        <v>2</v>
      </c>
      <c r="F12" s="278" t="s">
        <v>10</v>
      </c>
      <c r="G12" s="285" t="s">
        <v>44</v>
      </c>
      <c r="H12" s="285" t="s">
        <v>2</v>
      </c>
      <c r="I12" s="278" t="s">
        <v>10</v>
      </c>
      <c r="J12" s="280" t="s">
        <v>44</v>
      </c>
      <c r="K12" s="287" t="s">
        <v>2</v>
      </c>
      <c r="N12" s="272"/>
      <c r="O12" s="274"/>
      <c r="P12" s="291" t="s">
        <v>45</v>
      </c>
      <c r="Q12" s="293" t="s">
        <v>58</v>
      </c>
      <c r="R12" s="291" t="s">
        <v>45</v>
      </c>
      <c r="S12" s="293" t="s">
        <v>58</v>
      </c>
      <c r="T12" s="291" t="s">
        <v>45</v>
      </c>
      <c r="U12" s="293" t="s">
        <v>58</v>
      </c>
    </row>
    <row r="13" spans="1:21" ht="24" customHeight="1" thickBot="1">
      <c r="A13" s="273"/>
      <c r="B13" s="274"/>
      <c r="C13" s="279"/>
      <c r="D13" s="281"/>
      <c r="E13" s="261"/>
      <c r="F13" s="279"/>
      <c r="G13" s="286"/>
      <c r="H13" s="286"/>
      <c r="I13" s="279"/>
      <c r="J13" s="281"/>
      <c r="K13" s="288"/>
      <c r="N13" s="273"/>
      <c r="O13" s="274"/>
      <c r="P13" s="292"/>
      <c r="Q13" s="294"/>
      <c r="R13" s="292"/>
      <c r="S13" s="294"/>
      <c r="T13" s="292"/>
      <c r="U13" s="294"/>
    </row>
    <row r="14" spans="1:21" ht="13.5" thickBot="1">
      <c r="A14" s="36" t="s">
        <v>0</v>
      </c>
      <c r="B14" s="37" t="s">
        <v>14</v>
      </c>
      <c r="C14" s="38"/>
      <c r="D14" s="39"/>
      <c r="E14" s="64">
        <f>SUM(E15:E18)</f>
        <v>0</v>
      </c>
      <c r="F14" s="62"/>
      <c r="G14" s="63"/>
      <c r="H14" s="64">
        <f>SUM(H15:H18)</f>
        <v>0</v>
      </c>
      <c r="I14" s="65"/>
      <c r="J14" s="66"/>
      <c r="K14" s="64">
        <f>SUM(K15:K18)</f>
        <v>0</v>
      </c>
      <c r="L14" s="30"/>
      <c r="M14" s="26"/>
      <c r="N14" s="77" t="s">
        <v>0</v>
      </c>
      <c r="O14" s="78" t="str">
        <f>B14</f>
        <v>Eur</v>
      </c>
      <c r="P14" s="79">
        <f>E14</f>
        <v>0</v>
      </c>
      <c r="Q14" s="80">
        <f>P14*P20</f>
        <v>0</v>
      </c>
      <c r="R14" s="79">
        <f>H14</f>
        <v>0</v>
      </c>
      <c r="S14" s="80">
        <f>R14*R20</f>
        <v>0</v>
      </c>
      <c r="T14" s="81">
        <f>K14</f>
        <v>0</v>
      </c>
      <c r="U14" s="82">
        <f>T14*T20</f>
        <v>0</v>
      </c>
    </row>
    <row r="15" spans="1:21" ht="12.75">
      <c r="A15" s="159"/>
      <c r="B15" s="160"/>
      <c r="C15" s="136"/>
      <c r="D15" s="24"/>
      <c r="E15" s="67">
        <f>C15*D15</f>
        <v>0</v>
      </c>
      <c r="F15" s="183">
        <f aca="true" t="shared" si="0" ref="F15:G18">C15</f>
        <v>0</v>
      </c>
      <c r="G15" s="182">
        <f t="shared" si="0"/>
        <v>0</v>
      </c>
      <c r="H15" s="106">
        <f>F15*G15</f>
        <v>0</v>
      </c>
      <c r="I15" s="183">
        <f aca="true" t="shared" si="1" ref="I15:J18">F15</f>
        <v>0</v>
      </c>
      <c r="J15" s="182">
        <f t="shared" si="1"/>
        <v>0</v>
      </c>
      <c r="K15" s="106">
        <f>I15*J15</f>
        <v>0</v>
      </c>
      <c r="L15" s="30"/>
      <c r="M15" s="26"/>
      <c r="N15" s="77" t="s">
        <v>3</v>
      </c>
      <c r="O15" s="83" t="str">
        <f>B19</f>
        <v>Eur</v>
      </c>
      <c r="P15" s="79">
        <f>E19</f>
        <v>0</v>
      </c>
      <c r="Q15" s="84">
        <f>P15*P20</f>
        <v>0</v>
      </c>
      <c r="R15" s="79">
        <f>H19</f>
        <v>0</v>
      </c>
      <c r="S15" s="84">
        <f>R15*R20</f>
        <v>0</v>
      </c>
      <c r="T15" s="79">
        <f>K19</f>
        <v>0</v>
      </c>
      <c r="U15" s="84">
        <f>T15*T20</f>
        <v>0</v>
      </c>
    </row>
    <row r="16" spans="1:21" ht="12.75">
      <c r="A16" s="159"/>
      <c r="B16" s="160"/>
      <c r="C16" s="136"/>
      <c r="D16" s="24"/>
      <c r="E16" s="67">
        <f>C16*D16</f>
        <v>0</v>
      </c>
      <c r="F16" s="183">
        <f t="shared" si="0"/>
        <v>0</v>
      </c>
      <c r="G16" s="182">
        <f t="shared" si="0"/>
        <v>0</v>
      </c>
      <c r="H16" s="106">
        <f>F16*G16</f>
        <v>0</v>
      </c>
      <c r="I16" s="183">
        <f t="shared" si="1"/>
        <v>0</v>
      </c>
      <c r="J16" s="182">
        <f t="shared" si="1"/>
        <v>0</v>
      </c>
      <c r="K16" s="106">
        <f>I16*J16</f>
        <v>0</v>
      </c>
      <c r="L16" s="30"/>
      <c r="M16" s="26"/>
      <c r="N16" s="236" t="s">
        <v>98</v>
      </c>
      <c r="O16" s="85" t="str">
        <f>IF(B20&gt;0,B20," ")</f>
        <v>Eur</v>
      </c>
      <c r="P16" s="86">
        <f>E20</f>
        <v>0</v>
      </c>
      <c r="Q16" s="87">
        <f>P16*P20</f>
        <v>0</v>
      </c>
      <c r="R16" s="88">
        <f>H20</f>
        <v>0</v>
      </c>
      <c r="S16" s="89">
        <f>R16*R20</f>
        <v>0</v>
      </c>
      <c r="T16" s="88">
        <f>K20</f>
        <v>0</v>
      </c>
      <c r="U16" s="89">
        <f>T16*T20</f>
        <v>0</v>
      </c>
    </row>
    <row r="17" spans="1:21" ht="12.75">
      <c r="A17" s="159"/>
      <c r="B17" s="160"/>
      <c r="C17" s="136"/>
      <c r="D17" s="24"/>
      <c r="E17" s="67">
        <f>C17*D17</f>
        <v>0</v>
      </c>
      <c r="F17" s="183">
        <f t="shared" si="0"/>
        <v>0</v>
      </c>
      <c r="G17" s="182">
        <f t="shared" si="0"/>
        <v>0</v>
      </c>
      <c r="H17" s="106">
        <f>F17*G17</f>
        <v>0</v>
      </c>
      <c r="I17" s="183">
        <f t="shared" si="1"/>
        <v>0</v>
      </c>
      <c r="J17" s="182">
        <f t="shared" si="1"/>
        <v>0</v>
      </c>
      <c r="K17" s="106">
        <f>I17*J17</f>
        <v>0</v>
      </c>
      <c r="L17" s="30"/>
      <c r="M17" s="26"/>
      <c r="N17" s="236" t="s">
        <v>97</v>
      </c>
      <c r="O17" s="90" t="str">
        <f>B30</f>
        <v>Eur</v>
      </c>
      <c r="P17" s="86">
        <f>E30</f>
        <v>0</v>
      </c>
      <c r="Q17" s="87">
        <f>P17*P20</f>
        <v>0</v>
      </c>
      <c r="R17" s="86">
        <f>H30</f>
        <v>0</v>
      </c>
      <c r="S17" s="87">
        <f>R17*R20</f>
        <v>0</v>
      </c>
      <c r="T17" s="86">
        <f>K30</f>
        <v>0</v>
      </c>
      <c r="U17" s="87">
        <f>T17*T20</f>
        <v>0</v>
      </c>
    </row>
    <row r="18" spans="1:21" ht="13.5" thickBot="1">
      <c r="A18" s="159"/>
      <c r="B18" s="161"/>
      <c r="C18" s="215"/>
      <c r="D18" s="24"/>
      <c r="E18" s="67">
        <f>C18*D18</f>
        <v>0</v>
      </c>
      <c r="F18" s="183">
        <f t="shared" si="0"/>
        <v>0</v>
      </c>
      <c r="G18" s="182">
        <f t="shared" si="0"/>
        <v>0</v>
      </c>
      <c r="H18" s="106">
        <f>F18*G18</f>
        <v>0</v>
      </c>
      <c r="I18" s="183">
        <f t="shared" si="1"/>
        <v>0</v>
      </c>
      <c r="J18" s="182">
        <f t="shared" si="1"/>
        <v>0</v>
      </c>
      <c r="K18" s="106">
        <f>I18*J18</f>
        <v>0</v>
      </c>
      <c r="L18" s="30"/>
      <c r="M18" s="26"/>
      <c r="N18" s="91" t="s">
        <v>13</v>
      </c>
      <c r="O18" s="90">
        <f>B35</f>
        <v>0</v>
      </c>
      <c r="P18" s="86">
        <f>E35</f>
        <v>0</v>
      </c>
      <c r="Q18" s="87">
        <f>P18*P20</f>
        <v>0</v>
      </c>
      <c r="R18" s="86">
        <f>H35</f>
        <v>0</v>
      </c>
      <c r="S18" s="87">
        <f>R18*R20</f>
        <v>0</v>
      </c>
      <c r="T18" s="86">
        <f>K35</f>
        <v>0</v>
      </c>
      <c r="U18" s="87">
        <f>T18*T20</f>
        <v>0</v>
      </c>
    </row>
    <row r="19" spans="1:21" ht="13.5" thickBot="1">
      <c r="A19" s="214" t="s">
        <v>3</v>
      </c>
      <c r="B19" s="41" t="s">
        <v>14</v>
      </c>
      <c r="C19" s="42"/>
      <c r="D19" s="39"/>
      <c r="E19" s="69">
        <f>E20+E30+E35</f>
        <v>0</v>
      </c>
      <c r="F19" s="184"/>
      <c r="G19" s="65"/>
      <c r="H19" s="177">
        <f>H20+H30+H35</f>
        <v>0</v>
      </c>
      <c r="I19" s="184"/>
      <c r="J19" s="65"/>
      <c r="K19" s="177">
        <f>K20+K30+K35</f>
        <v>0</v>
      </c>
      <c r="L19" s="30"/>
      <c r="M19" s="26"/>
      <c r="N19" s="93" t="s">
        <v>11</v>
      </c>
      <c r="O19" s="94" t="s">
        <v>12</v>
      </c>
      <c r="P19" s="95">
        <f>C38</f>
        <v>0</v>
      </c>
      <c r="Q19" s="96">
        <f>P19*P20</f>
        <v>0</v>
      </c>
      <c r="R19" s="95">
        <f>F38</f>
        <v>0</v>
      </c>
      <c r="S19" s="97">
        <f>R19*R20</f>
        <v>0</v>
      </c>
      <c r="T19" s="95">
        <f>I38</f>
        <v>0</v>
      </c>
      <c r="U19" s="96">
        <f>T19*T20</f>
        <v>0</v>
      </c>
    </row>
    <row r="20" spans="1:21" ht="39" thickBot="1">
      <c r="A20" s="235" t="s">
        <v>98</v>
      </c>
      <c r="B20" s="45" t="s">
        <v>14</v>
      </c>
      <c r="C20" s="46"/>
      <c r="D20" s="40"/>
      <c r="E20" s="72">
        <f>SUM(E21:E29)</f>
        <v>0</v>
      </c>
      <c r="F20" s="185"/>
      <c r="G20" s="73"/>
      <c r="H20" s="178">
        <f>SUM(H21:H29)</f>
        <v>0</v>
      </c>
      <c r="I20" s="185"/>
      <c r="J20" s="73"/>
      <c r="K20" s="178">
        <f>SUM(K21:K29)</f>
        <v>0</v>
      </c>
      <c r="L20" s="30"/>
      <c r="M20" s="26"/>
      <c r="N20" s="176" t="s">
        <v>47</v>
      </c>
      <c r="O20" s="168"/>
      <c r="P20" s="248"/>
      <c r="Q20" s="248"/>
      <c r="R20" s="248"/>
      <c r="S20" s="248"/>
      <c r="T20" s="248"/>
      <c r="U20" s="248"/>
    </row>
    <row r="21" spans="1:13" ht="12.75">
      <c r="A21" s="159"/>
      <c r="B21" s="160"/>
      <c r="C21" s="136"/>
      <c r="D21" s="24"/>
      <c r="E21" s="67">
        <f aca="true" t="shared" si="2" ref="E21:E29">C21*D21</f>
        <v>0</v>
      </c>
      <c r="F21" s="183">
        <f aca="true" t="shared" si="3" ref="F21:F29">C21</f>
        <v>0</v>
      </c>
      <c r="G21" s="182">
        <f aca="true" t="shared" si="4" ref="G21:G29">D21</f>
        <v>0</v>
      </c>
      <c r="H21" s="106">
        <f aca="true" t="shared" si="5" ref="H21:H29">F21*G21</f>
        <v>0</v>
      </c>
      <c r="I21" s="183">
        <f aca="true" t="shared" si="6" ref="I21:I29">F21</f>
        <v>0</v>
      </c>
      <c r="J21" s="182">
        <f aca="true" t="shared" si="7" ref="J21:J29">G21</f>
        <v>0</v>
      </c>
      <c r="K21" s="106">
        <f aca="true" t="shared" si="8" ref="K21:K29">I21*J21</f>
        <v>0</v>
      </c>
      <c r="L21" s="30"/>
      <c r="M21" s="23"/>
    </row>
    <row r="22" spans="1:13" ht="12.75">
      <c r="A22" s="159"/>
      <c r="B22" s="161"/>
      <c r="C22" s="136"/>
      <c r="D22" s="24"/>
      <c r="E22" s="67">
        <f t="shared" si="2"/>
        <v>0</v>
      </c>
      <c r="F22" s="183">
        <f t="shared" si="3"/>
        <v>0</v>
      </c>
      <c r="G22" s="182">
        <f t="shared" si="4"/>
        <v>0</v>
      </c>
      <c r="H22" s="106">
        <f t="shared" si="5"/>
        <v>0</v>
      </c>
      <c r="I22" s="183">
        <f t="shared" si="6"/>
        <v>0</v>
      </c>
      <c r="J22" s="182">
        <f t="shared" si="7"/>
        <v>0</v>
      </c>
      <c r="K22" s="106">
        <f t="shared" si="8"/>
        <v>0</v>
      </c>
      <c r="L22" s="30"/>
      <c r="M22" s="23"/>
    </row>
    <row r="23" spans="1:21" ht="12.75">
      <c r="A23" s="135"/>
      <c r="B23" s="160"/>
      <c r="C23" s="136"/>
      <c r="D23" s="24"/>
      <c r="E23" s="67">
        <f t="shared" si="2"/>
        <v>0</v>
      </c>
      <c r="F23" s="183">
        <f t="shared" si="3"/>
        <v>0</v>
      </c>
      <c r="G23" s="182">
        <f t="shared" si="4"/>
        <v>0</v>
      </c>
      <c r="H23" s="106">
        <f t="shared" si="5"/>
        <v>0</v>
      </c>
      <c r="I23" s="183">
        <f t="shared" si="6"/>
        <v>0</v>
      </c>
      <c r="J23" s="182">
        <f t="shared" si="7"/>
        <v>0</v>
      </c>
      <c r="K23" s="106">
        <f t="shared" si="8"/>
        <v>0</v>
      </c>
      <c r="L23" s="30"/>
      <c r="M23" s="23"/>
      <c r="N23" s="175"/>
      <c r="O23" s="175"/>
      <c r="P23" s="175"/>
      <c r="Q23" s="175"/>
      <c r="R23" s="175"/>
      <c r="S23" s="175"/>
      <c r="T23" s="175"/>
      <c r="U23" s="175"/>
    </row>
    <row r="24" spans="1:21" ht="12.75">
      <c r="A24" s="159"/>
      <c r="B24" s="161"/>
      <c r="C24" s="136"/>
      <c r="D24" s="24"/>
      <c r="E24" s="67">
        <f t="shared" si="2"/>
        <v>0</v>
      </c>
      <c r="F24" s="183">
        <f t="shared" si="3"/>
        <v>0</v>
      </c>
      <c r="G24" s="182">
        <f t="shared" si="4"/>
        <v>0</v>
      </c>
      <c r="H24" s="106">
        <f t="shared" si="5"/>
        <v>0</v>
      </c>
      <c r="I24" s="183">
        <f t="shared" si="6"/>
        <v>0</v>
      </c>
      <c r="J24" s="182">
        <f t="shared" si="7"/>
        <v>0</v>
      </c>
      <c r="K24" s="106">
        <f t="shared" si="8"/>
        <v>0</v>
      </c>
      <c r="L24" s="30"/>
      <c r="M24" s="23"/>
      <c r="N24" s="175"/>
      <c r="O24" s="175"/>
      <c r="P24" s="175"/>
      <c r="Q24" s="175"/>
      <c r="R24" s="175"/>
      <c r="S24" s="175"/>
      <c r="T24" s="175"/>
      <c r="U24" s="175"/>
    </row>
    <row r="25" spans="1:21" ht="12.75">
      <c r="A25" s="135"/>
      <c r="B25" s="161"/>
      <c r="C25" s="136"/>
      <c r="D25" s="24"/>
      <c r="E25" s="67">
        <f t="shared" si="2"/>
        <v>0</v>
      </c>
      <c r="F25" s="183">
        <f t="shared" si="3"/>
        <v>0</v>
      </c>
      <c r="G25" s="182">
        <f t="shared" si="4"/>
        <v>0</v>
      </c>
      <c r="H25" s="106">
        <f t="shared" si="5"/>
        <v>0</v>
      </c>
      <c r="I25" s="183">
        <f t="shared" si="6"/>
        <v>0</v>
      </c>
      <c r="J25" s="182">
        <f t="shared" si="7"/>
        <v>0</v>
      </c>
      <c r="K25" s="106">
        <f t="shared" si="8"/>
        <v>0</v>
      </c>
      <c r="L25" s="30"/>
      <c r="M25" s="23"/>
      <c r="N25" s="175"/>
      <c r="O25" s="175"/>
      <c r="P25" s="175"/>
      <c r="Q25" s="175"/>
      <c r="R25" s="175"/>
      <c r="S25" s="175"/>
      <c r="T25" s="175"/>
      <c r="U25" s="175"/>
    </row>
    <row r="26" spans="1:21" ht="12.75">
      <c r="A26" s="159"/>
      <c r="B26" s="161"/>
      <c r="C26" s="136"/>
      <c r="D26" s="24"/>
      <c r="E26" s="67">
        <f t="shared" si="2"/>
        <v>0</v>
      </c>
      <c r="F26" s="183">
        <f aca="true" t="shared" si="9" ref="F26:G28">C26</f>
        <v>0</v>
      </c>
      <c r="G26" s="182">
        <f t="shared" si="9"/>
        <v>0</v>
      </c>
      <c r="H26" s="106">
        <f>F26*G26</f>
        <v>0</v>
      </c>
      <c r="I26" s="183">
        <f>F26</f>
        <v>0</v>
      </c>
      <c r="J26" s="182">
        <f>G26</f>
        <v>0</v>
      </c>
      <c r="K26" s="106">
        <f>I26*J26</f>
        <v>0</v>
      </c>
      <c r="L26" s="30"/>
      <c r="M26" s="23"/>
      <c r="N26" s="175"/>
      <c r="O26" s="175"/>
      <c r="P26" s="175"/>
      <c r="Q26" s="175"/>
      <c r="R26" s="175"/>
      <c r="S26" s="175"/>
      <c r="T26" s="175"/>
      <c r="U26" s="175"/>
    </row>
    <row r="27" spans="1:21" ht="12.75">
      <c r="A27" s="159"/>
      <c r="B27" s="161"/>
      <c r="C27" s="136"/>
      <c r="D27" s="24"/>
      <c r="E27" s="67">
        <f t="shared" si="2"/>
        <v>0</v>
      </c>
      <c r="F27" s="183">
        <f t="shared" si="9"/>
        <v>0</v>
      </c>
      <c r="G27" s="182">
        <f t="shared" si="9"/>
        <v>0</v>
      </c>
      <c r="H27" s="106">
        <f>F27*G27</f>
        <v>0</v>
      </c>
      <c r="I27" s="183">
        <f>F27</f>
        <v>0</v>
      </c>
      <c r="J27" s="182">
        <f>G27</f>
        <v>0</v>
      </c>
      <c r="K27" s="106">
        <f>I27*J27</f>
        <v>0</v>
      </c>
      <c r="L27" s="30"/>
      <c r="M27" s="23"/>
      <c r="N27" s="175"/>
      <c r="O27" s="175"/>
      <c r="P27" s="175"/>
      <c r="Q27" s="175"/>
      <c r="R27" s="175"/>
      <c r="S27" s="175"/>
      <c r="T27" s="175"/>
      <c r="U27" s="175"/>
    </row>
    <row r="28" spans="1:21" ht="12.75">
      <c r="A28" s="159"/>
      <c r="B28" s="161"/>
      <c r="C28" s="136"/>
      <c r="D28" s="24"/>
      <c r="E28" s="67">
        <f t="shared" si="2"/>
        <v>0</v>
      </c>
      <c r="F28" s="183">
        <f t="shared" si="9"/>
        <v>0</v>
      </c>
      <c r="G28" s="182">
        <f t="shared" si="9"/>
        <v>0</v>
      </c>
      <c r="H28" s="106">
        <f>F28*G28</f>
        <v>0</v>
      </c>
      <c r="I28" s="183">
        <f t="shared" si="6"/>
        <v>0</v>
      </c>
      <c r="J28" s="182">
        <f t="shared" si="7"/>
        <v>0</v>
      </c>
      <c r="K28" s="106">
        <f t="shared" si="8"/>
        <v>0</v>
      </c>
      <c r="L28" s="30"/>
      <c r="M28" s="23"/>
      <c r="N28" s="175"/>
      <c r="O28" s="175"/>
      <c r="P28" s="175"/>
      <c r="Q28" s="175"/>
      <c r="R28" s="175"/>
      <c r="S28" s="175"/>
      <c r="T28" s="175"/>
      <c r="U28" s="175"/>
    </row>
    <row r="29" spans="1:21" ht="12.75">
      <c r="A29" s="135"/>
      <c r="B29" s="160"/>
      <c r="C29" s="136"/>
      <c r="D29" s="24"/>
      <c r="E29" s="67">
        <f t="shared" si="2"/>
        <v>0</v>
      </c>
      <c r="F29" s="183">
        <f t="shared" si="3"/>
        <v>0</v>
      </c>
      <c r="G29" s="182">
        <f t="shared" si="4"/>
        <v>0</v>
      </c>
      <c r="H29" s="106">
        <f t="shared" si="5"/>
        <v>0</v>
      </c>
      <c r="I29" s="183">
        <f t="shared" si="6"/>
        <v>0</v>
      </c>
      <c r="J29" s="182">
        <f t="shared" si="7"/>
        <v>0</v>
      </c>
      <c r="K29" s="106">
        <f t="shared" si="8"/>
        <v>0</v>
      </c>
      <c r="L29" s="30"/>
      <c r="M29" s="23"/>
      <c r="N29" s="175"/>
      <c r="O29" s="175"/>
      <c r="P29" s="175"/>
      <c r="Q29" s="175"/>
      <c r="R29" s="175"/>
      <c r="S29" s="175"/>
      <c r="T29" s="175"/>
      <c r="U29" s="175"/>
    </row>
    <row r="30" spans="1:21" ht="12.75">
      <c r="A30" s="45" t="s">
        <v>97</v>
      </c>
      <c r="B30" s="45" t="s">
        <v>14</v>
      </c>
      <c r="C30" s="48"/>
      <c r="D30" s="49"/>
      <c r="E30" s="72">
        <f>SUM(E31:E34)</f>
        <v>0</v>
      </c>
      <c r="F30" s="186"/>
      <c r="G30" s="73"/>
      <c r="H30" s="178">
        <f>SUM(H31:H34)</f>
        <v>0</v>
      </c>
      <c r="I30" s="186"/>
      <c r="J30" s="73"/>
      <c r="K30" s="178">
        <f>SUM(K31:K34)</f>
        <v>0</v>
      </c>
      <c r="L30" s="30"/>
      <c r="M30" s="23"/>
      <c r="N30" s="27"/>
      <c r="O30" s="27"/>
      <c r="P30" s="27"/>
      <c r="Q30" s="27"/>
      <c r="R30" s="27"/>
      <c r="S30" s="27"/>
      <c r="T30" s="27"/>
      <c r="U30" s="27"/>
    </row>
    <row r="31" spans="1:21" ht="12.75">
      <c r="A31" s="162"/>
      <c r="B31" s="163"/>
      <c r="C31" s="164"/>
      <c r="D31" s="165"/>
      <c r="E31" s="67">
        <f>C31*D31</f>
        <v>0</v>
      </c>
      <c r="F31" s="183">
        <f aca="true" t="shared" si="10" ref="F31:G34">C31</f>
        <v>0</v>
      </c>
      <c r="G31" s="182">
        <f t="shared" si="10"/>
        <v>0</v>
      </c>
      <c r="H31" s="106">
        <f>F31*G31</f>
        <v>0</v>
      </c>
      <c r="I31" s="183">
        <f aca="true" t="shared" si="11" ref="I31:J34">F31</f>
        <v>0</v>
      </c>
      <c r="J31" s="182">
        <f t="shared" si="11"/>
        <v>0</v>
      </c>
      <c r="K31" s="106">
        <f>I31*J31</f>
        <v>0</v>
      </c>
      <c r="L31" s="30"/>
      <c r="M31" s="23"/>
      <c r="N31" s="175"/>
      <c r="O31" s="175"/>
      <c r="P31" s="175"/>
      <c r="Q31" s="175"/>
      <c r="R31" s="175"/>
      <c r="S31" s="175"/>
      <c r="T31" s="175"/>
      <c r="U31" s="175"/>
    </row>
    <row r="32" spans="1:21" ht="12.75">
      <c r="A32" s="159"/>
      <c r="B32" s="160"/>
      <c r="C32" s="136"/>
      <c r="D32" s="24"/>
      <c r="E32" s="67">
        <f>C32*D32</f>
        <v>0</v>
      </c>
      <c r="F32" s="183">
        <f t="shared" si="10"/>
        <v>0</v>
      </c>
      <c r="G32" s="182">
        <f t="shared" si="10"/>
        <v>0</v>
      </c>
      <c r="H32" s="106">
        <f>F32*G32</f>
        <v>0</v>
      </c>
      <c r="I32" s="183">
        <f t="shared" si="11"/>
        <v>0</v>
      </c>
      <c r="J32" s="182">
        <f t="shared" si="11"/>
        <v>0</v>
      </c>
      <c r="K32" s="106">
        <f>I32*J32</f>
        <v>0</v>
      </c>
      <c r="L32" s="30"/>
      <c r="M32" s="23"/>
      <c r="N32" s="175"/>
      <c r="O32" s="175"/>
      <c r="P32" s="175"/>
      <c r="Q32" s="175"/>
      <c r="R32" s="175"/>
      <c r="S32" s="175"/>
      <c r="T32" s="175"/>
      <c r="U32" s="175"/>
    </row>
    <row r="33" spans="1:21" ht="12.75">
      <c r="A33" s="159"/>
      <c r="B33" s="161"/>
      <c r="C33" s="136"/>
      <c r="D33" s="24"/>
      <c r="E33" s="67">
        <f>C33*D33</f>
        <v>0</v>
      </c>
      <c r="F33" s="183">
        <f t="shared" si="10"/>
        <v>0</v>
      </c>
      <c r="G33" s="182">
        <f t="shared" si="10"/>
        <v>0</v>
      </c>
      <c r="H33" s="106">
        <f>F33*G33</f>
        <v>0</v>
      </c>
      <c r="I33" s="183">
        <f t="shared" si="11"/>
        <v>0</v>
      </c>
      <c r="J33" s="182">
        <f t="shared" si="11"/>
        <v>0</v>
      </c>
      <c r="K33" s="106">
        <f>I33*J33</f>
        <v>0</v>
      </c>
      <c r="L33" s="30"/>
      <c r="M33" s="23"/>
      <c r="N33" s="175"/>
      <c r="O33" s="175"/>
      <c r="P33" s="175"/>
      <c r="Q33" s="175"/>
      <c r="R33" s="175"/>
      <c r="S33" s="175"/>
      <c r="T33" s="175"/>
      <c r="U33" s="175"/>
    </row>
    <row r="34" spans="1:21" ht="12.75">
      <c r="A34" s="135"/>
      <c r="B34" s="161"/>
      <c r="C34" s="136"/>
      <c r="D34" s="24"/>
      <c r="E34" s="67">
        <f>C34*D34</f>
        <v>0</v>
      </c>
      <c r="F34" s="183">
        <f t="shared" si="10"/>
        <v>0</v>
      </c>
      <c r="G34" s="182">
        <f t="shared" si="10"/>
        <v>0</v>
      </c>
      <c r="H34" s="106">
        <f>F34*G34</f>
        <v>0</v>
      </c>
      <c r="I34" s="183">
        <f t="shared" si="11"/>
        <v>0</v>
      </c>
      <c r="J34" s="182">
        <f t="shared" si="11"/>
        <v>0</v>
      </c>
      <c r="K34" s="106">
        <f>I34*J34</f>
        <v>0</v>
      </c>
      <c r="L34" s="30"/>
      <c r="M34" s="23"/>
      <c r="N34" s="175"/>
      <c r="O34" s="175"/>
      <c r="P34" s="175"/>
      <c r="Q34" s="175"/>
      <c r="R34" s="175"/>
      <c r="S34" s="175"/>
      <c r="T34" s="175"/>
      <c r="U34" s="175"/>
    </row>
    <row r="35" spans="1:21" ht="12.75">
      <c r="A35" s="45" t="s">
        <v>13</v>
      </c>
      <c r="B35" s="50"/>
      <c r="C35" s="48"/>
      <c r="D35" s="47"/>
      <c r="E35" s="72">
        <f>SUM(E36:E37)</f>
        <v>0</v>
      </c>
      <c r="F35" s="186"/>
      <c r="G35" s="73"/>
      <c r="H35" s="178">
        <f>SUM(H36:H37)</f>
        <v>0</v>
      </c>
      <c r="I35" s="186"/>
      <c r="J35" s="73"/>
      <c r="K35" s="178">
        <f>SUM(K36:K37)</f>
        <v>0</v>
      </c>
      <c r="L35" s="30"/>
      <c r="M35" s="23"/>
      <c r="N35" s="27"/>
      <c r="O35" s="27"/>
      <c r="P35" s="27"/>
      <c r="Q35" s="27"/>
      <c r="R35" s="27"/>
      <c r="S35" s="27"/>
      <c r="T35" s="27"/>
      <c r="U35" s="27"/>
    </row>
    <row r="36" spans="1:21" ht="12.75">
      <c r="A36" s="51" t="s">
        <v>46</v>
      </c>
      <c r="B36" s="51" t="s">
        <v>48</v>
      </c>
      <c r="C36" s="74"/>
      <c r="D36" s="74"/>
      <c r="E36" s="166"/>
      <c r="F36" s="74"/>
      <c r="G36" s="74"/>
      <c r="H36" s="179">
        <f>E36</f>
        <v>0</v>
      </c>
      <c r="I36" s="74"/>
      <c r="J36" s="74"/>
      <c r="K36" s="179">
        <f>E36</f>
        <v>0</v>
      </c>
      <c r="L36" s="30"/>
      <c r="M36" s="23"/>
      <c r="N36" s="27"/>
      <c r="O36" s="27"/>
      <c r="P36" s="27"/>
      <c r="Q36" s="27"/>
      <c r="R36" s="27"/>
      <c r="S36" s="27"/>
      <c r="T36" s="27"/>
      <c r="U36" s="27"/>
    </row>
    <row r="37" spans="1:13" ht="13.5" thickBot="1">
      <c r="A37" s="51" t="s">
        <v>49</v>
      </c>
      <c r="B37" s="51" t="s">
        <v>14</v>
      </c>
      <c r="C37" s="75"/>
      <c r="D37" s="202">
        <v>0.249</v>
      </c>
      <c r="E37" s="106">
        <f>ROUND(E36*D37,2)</f>
        <v>0</v>
      </c>
      <c r="F37" s="75"/>
      <c r="G37" s="216">
        <f>D37</f>
        <v>0.249</v>
      </c>
      <c r="H37" s="76">
        <f>ROUND(H36*G37,2)</f>
        <v>0</v>
      </c>
      <c r="I37" s="75"/>
      <c r="J37" s="181">
        <f>G37</f>
        <v>0.249</v>
      </c>
      <c r="K37" s="180">
        <f>ROUND(K36*J37,2)</f>
        <v>0</v>
      </c>
      <c r="L37" s="30"/>
      <c r="M37" s="23"/>
    </row>
    <row r="38" spans="1:22" ht="13.5" thickBot="1">
      <c r="A38" s="43" t="s">
        <v>11</v>
      </c>
      <c r="B38" s="44" t="s">
        <v>12</v>
      </c>
      <c r="C38" s="167"/>
      <c r="D38" s="98"/>
      <c r="E38" s="99"/>
      <c r="F38" s="170">
        <f>C38</f>
        <v>0</v>
      </c>
      <c r="G38" s="98"/>
      <c r="H38" s="98"/>
      <c r="I38" s="170">
        <f>F38</f>
        <v>0</v>
      </c>
      <c r="J38" s="98"/>
      <c r="K38" s="99"/>
      <c r="L38" s="30"/>
      <c r="M38" s="23"/>
      <c r="V38" s="30"/>
    </row>
    <row r="39" ht="16.5" customHeight="1"/>
    <row r="40" spans="15:18" ht="12.75">
      <c r="O40" s="23"/>
      <c r="R40" s="17"/>
    </row>
    <row r="43" ht="4.5" customHeight="1"/>
    <row r="44" spans="1:21" ht="41.25" customHeight="1" thickBot="1">
      <c r="A44" s="34"/>
      <c r="B44" s="257" t="s">
        <v>80</v>
      </c>
      <c r="C44" s="257"/>
      <c r="D44" s="257"/>
      <c r="E44" s="257"/>
      <c r="F44" s="257"/>
      <c r="G44" s="257"/>
      <c r="H44" s="257"/>
      <c r="I44" s="257"/>
      <c r="J44" s="257"/>
      <c r="K44" s="257"/>
      <c r="N44" s="34"/>
      <c r="O44" s="258" t="s">
        <v>81</v>
      </c>
      <c r="P44" s="258"/>
      <c r="Q44" s="258"/>
      <c r="R44" s="258"/>
      <c r="S44" s="258"/>
      <c r="T44" s="258"/>
      <c r="U44" s="258"/>
    </row>
    <row r="45" spans="1:21" ht="13.5" thickBot="1">
      <c r="A45" s="271" t="s">
        <v>64</v>
      </c>
      <c r="B45" s="274" t="s">
        <v>9</v>
      </c>
      <c r="C45" s="275">
        <f>C11</f>
        <v>2018</v>
      </c>
      <c r="D45" s="276"/>
      <c r="E45" s="277"/>
      <c r="F45" s="301">
        <f>F11</f>
        <v>2019</v>
      </c>
      <c r="G45" s="296"/>
      <c r="H45" s="297"/>
      <c r="I45" s="301">
        <f>I11</f>
        <v>2020</v>
      </c>
      <c r="J45" s="296"/>
      <c r="K45" s="297"/>
      <c r="N45" s="282" t="str">
        <f>IF(A45&gt;0,A45," ")</f>
        <v>2. produkcijas veida nosaukums</v>
      </c>
      <c r="O45" s="274" t="s">
        <v>9</v>
      </c>
      <c r="P45" s="298">
        <f>C11</f>
        <v>2018</v>
      </c>
      <c r="Q45" s="300"/>
      <c r="R45" s="298">
        <f>F11</f>
        <v>2019</v>
      </c>
      <c r="S45" s="299"/>
      <c r="T45" s="298">
        <f>I11</f>
        <v>2020</v>
      </c>
      <c r="U45" s="299"/>
    </row>
    <row r="46" spans="1:21" ht="13.5" customHeight="1" thickBot="1">
      <c r="A46" s="272"/>
      <c r="B46" s="274"/>
      <c r="C46" s="278" t="s">
        <v>10</v>
      </c>
      <c r="D46" s="280" t="s">
        <v>44</v>
      </c>
      <c r="E46" s="289" t="s">
        <v>2</v>
      </c>
      <c r="F46" s="262" t="s">
        <v>10</v>
      </c>
      <c r="G46" s="264" t="s">
        <v>44</v>
      </c>
      <c r="H46" s="264" t="s">
        <v>2</v>
      </c>
      <c r="I46" s="262" t="s">
        <v>10</v>
      </c>
      <c r="J46" s="267" t="s">
        <v>44</v>
      </c>
      <c r="K46" s="269" t="s">
        <v>2</v>
      </c>
      <c r="N46" s="283"/>
      <c r="O46" s="274"/>
      <c r="P46" s="291" t="s">
        <v>45</v>
      </c>
      <c r="Q46" s="293" t="s">
        <v>58</v>
      </c>
      <c r="R46" s="291" t="s">
        <v>45</v>
      </c>
      <c r="S46" s="293" t="s">
        <v>58</v>
      </c>
      <c r="T46" s="291" t="s">
        <v>45</v>
      </c>
      <c r="U46" s="293" t="s">
        <v>58</v>
      </c>
    </row>
    <row r="47" spans="1:21" ht="27" customHeight="1" thickBot="1">
      <c r="A47" s="273"/>
      <c r="B47" s="274"/>
      <c r="C47" s="279"/>
      <c r="D47" s="281"/>
      <c r="E47" s="290"/>
      <c r="F47" s="263"/>
      <c r="G47" s="266"/>
      <c r="H47" s="266"/>
      <c r="I47" s="263"/>
      <c r="J47" s="268"/>
      <c r="K47" s="270"/>
      <c r="N47" s="284"/>
      <c r="O47" s="274"/>
      <c r="P47" s="292"/>
      <c r="Q47" s="294"/>
      <c r="R47" s="292"/>
      <c r="S47" s="294"/>
      <c r="T47" s="292"/>
      <c r="U47" s="294"/>
    </row>
    <row r="48" spans="1:21" ht="13.5" thickBot="1">
      <c r="A48" s="36" t="s">
        <v>0</v>
      </c>
      <c r="B48" s="37" t="s">
        <v>14</v>
      </c>
      <c r="C48" s="38"/>
      <c r="D48" s="39"/>
      <c r="E48" s="64">
        <f>SUM(E49:E52)</f>
        <v>0</v>
      </c>
      <c r="F48" s="62"/>
      <c r="G48" s="63"/>
      <c r="H48" s="64">
        <f>SUM(H49:H52)</f>
        <v>0</v>
      </c>
      <c r="I48" s="65"/>
      <c r="J48" s="66"/>
      <c r="K48" s="64">
        <f>SUM(K49:K52)</f>
        <v>0</v>
      </c>
      <c r="L48" s="23"/>
      <c r="M48" s="26"/>
      <c r="N48" s="77" t="s">
        <v>0</v>
      </c>
      <c r="O48" s="78" t="str">
        <f>B48</f>
        <v>Eur</v>
      </c>
      <c r="P48" s="79">
        <f>E48</f>
        <v>0</v>
      </c>
      <c r="Q48" s="80">
        <f>P48*P54</f>
        <v>0</v>
      </c>
      <c r="R48" s="79">
        <f>H48</f>
        <v>0</v>
      </c>
      <c r="S48" s="80">
        <f>R48*R54</f>
        <v>0</v>
      </c>
      <c r="T48" s="81">
        <f>K48</f>
        <v>0</v>
      </c>
      <c r="U48" s="82">
        <f>T48*T54</f>
        <v>0</v>
      </c>
    </row>
    <row r="49" spans="1:21" ht="12.75">
      <c r="A49" s="159" t="s">
        <v>99</v>
      </c>
      <c r="B49" s="160"/>
      <c r="C49" s="136"/>
      <c r="D49" s="24"/>
      <c r="E49" s="67">
        <f>C49*D49</f>
        <v>0</v>
      </c>
      <c r="F49" s="183">
        <f aca="true" t="shared" si="12" ref="F49:G52">C49</f>
        <v>0</v>
      </c>
      <c r="G49" s="182">
        <f t="shared" si="12"/>
        <v>0</v>
      </c>
      <c r="H49" s="106">
        <f>F49*G49</f>
        <v>0</v>
      </c>
      <c r="I49" s="183">
        <f aca="true" t="shared" si="13" ref="I49:J52">F49</f>
        <v>0</v>
      </c>
      <c r="J49" s="182">
        <f t="shared" si="13"/>
        <v>0</v>
      </c>
      <c r="K49" s="106">
        <f>I49*J49</f>
        <v>0</v>
      </c>
      <c r="L49" s="23"/>
      <c r="M49" s="23"/>
      <c r="N49" s="77" t="s">
        <v>3</v>
      </c>
      <c r="O49" s="83" t="str">
        <f>B53</f>
        <v>Eur</v>
      </c>
      <c r="P49" s="79">
        <f>E53</f>
        <v>0</v>
      </c>
      <c r="Q49" s="84">
        <f>P49*P54</f>
        <v>0</v>
      </c>
      <c r="R49" s="79">
        <f>H53</f>
        <v>0</v>
      </c>
      <c r="S49" s="84">
        <f>R49*R54</f>
        <v>0</v>
      </c>
      <c r="T49" s="79">
        <f>K53</f>
        <v>0</v>
      </c>
      <c r="U49" s="84">
        <f>T49*T54</f>
        <v>0</v>
      </c>
    </row>
    <row r="50" spans="1:21" ht="12.75">
      <c r="A50" s="159" t="s">
        <v>100</v>
      </c>
      <c r="B50" s="161"/>
      <c r="C50" s="136"/>
      <c r="D50" s="24"/>
      <c r="E50" s="67">
        <f>C50*D50</f>
        <v>0</v>
      </c>
      <c r="F50" s="183">
        <f t="shared" si="12"/>
        <v>0</v>
      </c>
      <c r="G50" s="182">
        <f t="shared" si="12"/>
        <v>0</v>
      </c>
      <c r="H50" s="106">
        <f>F50*G50</f>
        <v>0</v>
      </c>
      <c r="I50" s="183">
        <f t="shared" si="13"/>
        <v>0</v>
      </c>
      <c r="J50" s="182">
        <f t="shared" si="13"/>
        <v>0</v>
      </c>
      <c r="K50" s="106">
        <f>I50*J50</f>
        <v>0</v>
      </c>
      <c r="L50" s="23"/>
      <c r="M50" s="26"/>
      <c r="N50" s="236" t="s">
        <v>98</v>
      </c>
      <c r="O50" s="85" t="str">
        <f>IF(B54&gt;0,B54," ")</f>
        <v>Eur</v>
      </c>
      <c r="P50" s="86">
        <f>E54</f>
        <v>0</v>
      </c>
      <c r="Q50" s="87">
        <f>P50*P54</f>
        <v>0</v>
      </c>
      <c r="R50" s="88">
        <f>H54</f>
        <v>0</v>
      </c>
      <c r="S50" s="89">
        <f>R50*R54</f>
        <v>0</v>
      </c>
      <c r="T50" s="88">
        <f>K54</f>
        <v>0</v>
      </c>
      <c r="U50" s="89">
        <f>T50*T54</f>
        <v>0</v>
      </c>
    </row>
    <row r="51" spans="1:21" ht="12.75">
      <c r="A51" s="159" t="s">
        <v>101</v>
      </c>
      <c r="B51" s="160"/>
      <c r="C51" s="136"/>
      <c r="D51" s="24"/>
      <c r="E51" s="67">
        <f>C51*D51</f>
        <v>0</v>
      </c>
      <c r="F51" s="183">
        <f t="shared" si="12"/>
        <v>0</v>
      </c>
      <c r="G51" s="182">
        <f t="shared" si="12"/>
        <v>0</v>
      </c>
      <c r="H51" s="106">
        <f>F51*G51</f>
        <v>0</v>
      </c>
      <c r="I51" s="183">
        <f t="shared" si="13"/>
        <v>0</v>
      </c>
      <c r="J51" s="182">
        <f t="shared" si="13"/>
        <v>0</v>
      </c>
      <c r="K51" s="106">
        <f>I51*J51</f>
        <v>0</v>
      </c>
      <c r="L51" s="23"/>
      <c r="M51" s="26"/>
      <c r="N51" s="236" t="s">
        <v>97</v>
      </c>
      <c r="O51" s="90" t="str">
        <f>B65</f>
        <v>Eur</v>
      </c>
      <c r="P51" s="86">
        <f>E65</f>
        <v>0</v>
      </c>
      <c r="Q51" s="87">
        <f>P51*P54</f>
        <v>0</v>
      </c>
      <c r="R51" s="86">
        <f>H65</f>
        <v>0</v>
      </c>
      <c r="S51" s="87">
        <f>R51*R54</f>
        <v>0</v>
      </c>
      <c r="T51" s="86">
        <f>K65</f>
        <v>0</v>
      </c>
      <c r="U51" s="87">
        <f>T51*T54</f>
        <v>0</v>
      </c>
    </row>
    <row r="52" spans="1:21" ht="13.5" thickBot="1">
      <c r="A52" s="159" t="s">
        <v>102</v>
      </c>
      <c r="B52" s="161"/>
      <c r="C52" s="215"/>
      <c r="D52" s="24"/>
      <c r="E52" s="67">
        <f>C52*D52</f>
        <v>0</v>
      </c>
      <c r="F52" s="183">
        <f t="shared" si="12"/>
        <v>0</v>
      </c>
      <c r="G52" s="182">
        <f t="shared" si="12"/>
        <v>0</v>
      </c>
      <c r="H52" s="106">
        <f>F52*G52</f>
        <v>0</v>
      </c>
      <c r="I52" s="183">
        <f t="shared" si="13"/>
        <v>0</v>
      </c>
      <c r="J52" s="182">
        <f t="shared" si="13"/>
        <v>0</v>
      </c>
      <c r="K52" s="106">
        <f>I52*J52</f>
        <v>0</v>
      </c>
      <c r="L52" s="23"/>
      <c r="M52" s="26"/>
      <c r="N52" s="91" t="s">
        <v>13</v>
      </c>
      <c r="O52" s="90">
        <f>B70</f>
        <v>0</v>
      </c>
      <c r="P52" s="86">
        <f>E70</f>
        <v>0</v>
      </c>
      <c r="Q52" s="87">
        <f>P52*P54</f>
        <v>0</v>
      </c>
      <c r="R52" s="86">
        <f>H70</f>
        <v>0</v>
      </c>
      <c r="S52" s="87">
        <f>R52*R54</f>
        <v>0</v>
      </c>
      <c r="T52" s="86">
        <f>K70</f>
        <v>0</v>
      </c>
      <c r="U52" s="87">
        <f>T52*T54</f>
        <v>0</v>
      </c>
    </row>
    <row r="53" spans="1:21" ht="13.5" thickBot="1">
      <c r="A53" s="214" t="s">
        <v>3</v>
      </c>
      <c r="B53" s="41" t="s">
        <v>14</v>
      </c>
      <c r="C53" s="42"/>
      <c r="D53" s="39"/>
      <c r="E53" s="69">
        <f>E54+E65+E70</f>
        <v>0</v>
      </c>
      <c r="F53" s="184"/>
      <c r="G53" s="65"/>
      <c r="H53" s="177">
        <f>H54+H65+H70</f>
        <v>0</v>
      </c>
      <c r="I53" s="184"/>
      <c r="J53" s="65"/>
      <c r="K53" s="177">
        <f>K54+K65+K70</f>
        <v>0</v>
      </c>
      <c r="L53" s="23"/>
      <c r="M53" s="26"/>
      <c r="N53" s="93" t="s">
        <v>11</v>
      </c>
      <c r="O53" s="94" t="s">
        <v>12</v>
      </c>
      <c r="P53" s="95">
        <f>C73</f>
        <v>0</v>
      </c>
      <c r="Q53" s="96">
        <f>P53*P54</f>
        <v>0</v>
      </c>
      <c r="R53" s="95">
        <f>F73</f>
        <v>0</v>
      </c>
      <c r="S53" s="97">
        <f>R53*R54</f>
        <v>0</v>
      </c>
      <c r="T53" s="95">
        <f>I73</f>
        <v>0</v>
      </c>
      <c r="U53" s="96">
        <f>T53*T54</f>
        <v>0</v>
      </c>
    </row>
    <row r="54" spans="1:21" ht="39" thickBot="1">
      <c r="A54" s="235" t="s">
        <v>98</v>
      </c>
      <c r="B54" s="45" t="s">
        <v>14</v>
      </c>
      <c r="C54" s="46"/>
      <c r="D54" s="40"/>
      <c r="E54" s="72">
        <f>SUM(E55:E64)</f>
        <v>0</v>
      </c>
      <c r="F54" s="185"/>
      <c r="G54" s="73"/>
      <c r="H54" s="178">
        <f>SUM(H55:H64)</f>
        <v>0</v>
      </c>
      <c r="I54" s="185"/>
      <c r="J54" s="73"/>
      <c r="K54" s="178">
        <f>SUM(K55:K64)</f>
        <v>0</v>
      </c>
      <c r="L54" s="23"/>
      <c r="M54" s="23"/>
      <c r="N54" s="176" t="s">
        <v>47</v>
      </c>
      <c r="O54" s="168"/>
      <c r="P54" s="248"/>
      <c r="Q54" s="248"/>
      <c r="R54" s="248"/>
      <c r="S54" s="248"/>
      <c r="T54" s="248"/>
      <c r="U54" s="248"/>
    </row>
    <row r="55" spans="1:21" ht="12.75">
      <c r="A55" s="159" t="s">
        <v>99</v>
      </c>
      <c r="B55" s="160"/>
      <c r="C55" s="136"/>
      <c r="D55" s="24"/>
      <c r="E55" s="67">
        <f aca="true" t="shared" si="14" ref="E55:E64">C55*D55</f>
        <v>0</v>
      </c>
      <c r="F55" s="183">
        <f aca="true" t="shared" si="15" ref="F55:F64">C55</f>
        <v>0</v>
      </c>
      <c r="G55" s="182">
        <f aca="true" t="shared" si="16" ref="G55:G64">D55</f>
        <v>0</v>
      </c>
      <c r="H55" s="106">
        <f aca="true" t="shared" si="17" ref="H55:H64">F55*G55</f>
        <v>0</v>
      </c>
      <c r="I55" s="183">
        <f aca="true" t="shared" si="18" ref="I55:I64">F55</f>
        <v>0</v>
      </c>
      <c r="J55" s="182">
        <f aca="true" t="shared" si="19" ref="J55:J64">G55</f>
        <v>0</v>
      </c>
      <c r="K55" s="106">
        <f aca="true" t="shared" si="20" ref="K55:K64">I55*J55</f>
        <v>0</v>
      </c>
      <c r="L55" s="23"/>
      <c r="M55" s="23"/>
      <c r="N55" s="175"/>
      <c r="O55" s="175"/>
      <c r="P55" s="175"/>
      <c r="Q55" s="175"/>
      <c r="R55" s="175"/>
      <c r="S55" s="175"/>
      <c r="T55" s="175"/>
      <c r="U55" s="175"/>
    </row>
    <row r="56" spans="1:21" ht="12.75">
      <c r="A56" s="135" t="s">
        <v>100</v>
      </c>
      <c r="B56" s="161"/>
      <c r="C56" s="136"/>
      <c r="D56" s="24"/>
      <c r="E56" s="67">
        <f t="shared" si="14"/>
        <v>0</v>
      </c>
      <c r="F56" s="183">
        <f t="shared" si="15"/>
        <v>0</v>
      </c>
      <c r="G56" s="182">
        <f t="shared" si="16"/>
        <v>0</v>
      </c>
      <c r="H56" s="106">
        <f t="shared" si="17"/>
        <v>0</v>
      </c>
      <c r="I56" s="183">
        <f t="shared" si="18"/>
        <v>0</v>
      </c>
      <c r="J56" s="182">
        <f t="shared" si="19"/>
        <v>0</v>
      </c>
      <c r="K56" s="106">
        <f t="shared" si="20"/>
        <v>0</v>
      </c>
      <c r="L56" s="23"/>
      <c r="M56" s="23"/>
      <c r="N56" s="175"/>
      <c r="O56" s="175"/>
      <c r="P56" s="175"/>
      <c r="Q56" s="175"/>
      <c r="R56" s="175"/>
      <c r="S56" s="175"/>
      <c r="T56" s="175"/>
      <c r="U56" s="175"/>
    </row>
    <row r="57" spans="1:21" ht="12.75">
      <c r="A57" s="135" t="s">
        <v>101</v>
      </c>
      <c r="B57" s="160"/>
      <c r="C57" s="136"/>
      <c r="D57" s="24"/>
      <c r="E57" s="67">
        <f t="shared" si="14"/>
        <v>0</v>
      </c>
      <c r="F57" s="183">
        <f t="shared" si="15"/>
        <v>0</v>
      </c>
      <c r="G57" s="182">
        <f t="shared" si="16"/>
        <v>0</v>
      </c>
      <c r="H57" s="106">
        <f t="shared" si="17"/>
        <v>0</v>
      </c>
      <c r="I57" s="183">
        <f t="shared" si="18"/>
        <v>0</v>
      </c>
      <c r="J57" s="182">
        <f t="shared" si="19"/>
        <v>0</v>
      </c>
      <c r="K57" s="106">
        <f t="shared" si="20"/>
        <v>0</v>
      </c>
      <c r="L57" s="23"/>
      <c r="M57" s="23"/>
      <c r="N57" s="175"/>
      <c r="O57" s="175"/>
      <c r="P57" s="175"/>
      <c r="Q57" s="175"/>
      <c r="R57" s="175"/>
      <c r="S57" s="175"/>
      <c r="T57" s="175"/>
      <c r="U57" s="175"/>
    </row>
    <row r="58" spans="1:21" ht="12.75">
      <c r="A58" s="159" t="s">
        <v>102</v>
      </c>
      <c r="B58" s="161"/>
      <c r="C58" s="136"/>
      <c r="D58" s="24"/>
      <c r="E58" s="67">
        <f t="shared" si="14"/>
        <v>0</v>
      </c>
      <c r="F58" s="183">
        <f t="shared" si="15"/>
        <v>0</v>
      </c>
      <c r="G58" s="182">
        <f t="shared" si="16"/>
        <v>0</v>
      </c>
      <c r="H58" s="106">
        <f t="shared" si="17"/>
        <v>0</v>
      </c>
      <c r="I58" s="183">
        <f t="shared" si="18"/>
        <v>0</v>
      </c>
      <c r="J58" s="182">
        <f t="shared" si="19"/>
        <v>0</v>
      </c>
      <c r="K58" s="106">
        <f t="shared" si="20"/>
        <v>0</v>
      </c>
      <c r="L58" s="23"/>
      <c r="M58" s="23"/>
      <c r="N58" s="175"/>
      <c r="O58" s="175"/>
      <c r="P58" s="175"/>
      <c r="Q58" s="175"/>
      <c r="R58" s="175"/>
      <c r="S58" s="175"/>
      <c r="T58" s="175"/>
      <c r="U58" s="175"/>
    </row>
    <row r="59" spans="1:21" ht="12.75">
      <c r="A59" s="135" t="s">
        <v>99</v>
      </c>
      <c r="B59" s="161"/>
      <c r="C59" s="136"/>
      <c r="D59" s="24"/>
      <c r="E59" s="67">
        <f t="shared" si="14"/>
        <v>0</v>
      </c>
      <c r="F59" s="183">
        <f t="shared" si="15"/>
        <v>0</v>
      </c>
      <c r="G59" s="182">
        <f t="shared" si="16"/>
        <v>0</v>
      </c>
      <c r="H59" s="106">
        <f t="shared" si="17"/>
        <v>0</v>
      </c>
      <c r="I59" s="183">
        <f t="shared" si="18"/>
        <v>0</v>
      </c>
      <c r="J59" s="182">
        <f t="shared" si="19"/>
        <v>0</v>
      </c>
      <c r="K59" s="106">
        <f t="shared" si="20"/>
        <v>0</v>
      </c>
      <c r="L59" s="23"/>
      <c r="M59" s="23"/>
      <c r="N59" s="175"/>
      <c r="O59" s="175"/>
      <c r="P59" s="175"/>
      <c r="Q59" s="175"/>
      <c r="R59" s="175"/>
      <c r="S59" s="175"/>
      <c r="T59" s="175"/>
      <c r="U59" s="175"/>
    </row>
    <row r="60" spans="1:21" ht="12.75">
      <c r="A60" s="159" t="s">
        <v>100</v>
      </c>
      <c r="B60" s="161"/>
      <c r="C60" s="136"/>
      <c r="D60" s="24"/>
      <c r="E60" s="67">
        <f>C60*D60</f>
        <v>0</v>
      </c>
      <c r="F60" s="183">
        <f aca="true" t="shared" si="21" ref="F60:G63">C60</f>
        <v>0</v>
      </c>
      <c r="G60" s="182">
        <f t="shared" si="21"/>
        <v>0</v>
      </c>
      <c r="H60" s="106">
        <f>F60*G60</f>
        <v>0</v>
      </c>
      <c r="I60" s="183">
        <f aca="true" t="shared" si="22" ref="I60:J63">F60</f>
        <v>0</v>
      </c>
      <c r="J60" s="182">
        <f t="shared" si="22"/>
        <v>0</v>
      </c>
      <c r="K60" s="106">
        <f>I60*J60</f>
        <v>0</v>
      </c>
      <c r="L60" s="23"/>
      <c r="M60" s="23"/>
      <c r="N60" s="175"/>
      <c r="O60" s="175"/>
      <c r="P60" s="175"/>
      <c r="Q60" s="175"/>
      <c r="R60" s="175"/>
      <c r="S60" s="175"/>
      <c r="T60" s="175"/>
      <c r="U60" s="175"/>
    </row>
    <row r="61" spans="1:21" ht="12.75">
      <c r="A61" s="159" t="s">
        <v>101</v>
      </c>
      <c r="B61" s="161"/>
      <c r="C61" s="136"/>
      <c r="D61" s="24"/>
      <c r="E61" s="67">
        <f>C61*D61</f>
        <v>0</v>
      </c>
      <c r="F61" s="183">
        <f t="shared" si="21"/>
        <v>0</v>
      </c>
      <c r="G61" s="182">
        <f t="shared" si="21"/>
        <v>0</v>
      </c>
      <c r="H61" s="106">
        <f>F61*G61</f>
        <v>0</v>
      </c>
      <c r="I61" s="183">
        <f t="shared" si="22"/>
        <v>0</v>
      </c>
      <c r="J61" s="182">
        <f t="shared" si="22"/>
        <v>0</v>
      </c>
      <c r="K61" s="106">
        <f>I61*J61</f>
        <v>0</v>
      </c>
      <c r="L61" s="23"/>
      <c r="M61" s="23"/>
      <c r="N61" s="175"/>
      <c r="O61" s="175"/>
      <c r="P61" s="175"/>
      <c r="Q61" s="175"/>
      <c r="R61" s="175"/>
      <c r="S61" s="175"/>
      <c r="T61" s="175"/>
      <c r="U61" s="175"/>
    </row>
    <row r="62" spans="1:21" ht="12.75">
      <c r="A62" s="159" t="s">
        <v>102</v>
      </c>
      <c r="B62" s="161"/>
      <c r="C62" s="136"/>
      <c r="D62" s="24"/>
      <c r="E62" s="67">
        <f>C62*D62</f>
        <v>0</v>
      </c>
      <c r="F62" s="183">
        <f t="shared" si="21"/>
        <v>0</v>
      </c>
      <c r="G62" s="182">
        <f t="shared" si="21"/>
        <v>0</v>
      </c>
      <c r="H62" s="106">
        <f>F62*G62</f>
        <v>0</v>
      </c>
      <c r="I62" s="183">
        <f t="shared" si="22"/>
        <v>0</v>
      </c>
      <c r="J62" s="182">
        <f t="shared" si="22"/>
        <v>0</v>
      </c>
      <c r="K62" s="106">
        <f>I62*J62</f>
        <v>0</v>
      </c>
      <c r="L62" s="23"/>
      <c r="M62" s="23"/>
      <c r="N62" s="175"/>
      <c r="O62" s="175"/>
      <c r="P62" s="175"/>
      <c r="Q62" s="175"/>
      <c r="R62" s="175"/>
      <c r="S62" s="175"/>
      <c r="T62" s="175"/>
      <c r="U62" s="175"/>
    </row>
    <row r="63" spans="1:21" ht="12.75">
      <c r="A63" s="159"/>
      <c r="B63" s="161"/>
      <c r="C63" s="136"/>
      <c r="D63" s="24"/>
      <c r="E63" s="67">
        <f>C63*D63</f>
        <v>0</v>
      </c>
      <c r="F63" s="183">
        <f t="shared" si="21"/>
        <v>0</v>
      </c>
      <c r="G63" s="182">
        <f t="shared" si="21"/>
        <v>0</v>
      </c>
      <c r="H63" s="106">
        <f>F63*G63</f>
        <v>0</v>
      </c>
      <c r="I63" s="183">
        <f t="shared" si="22"/>
        <v>0</v>
      </c>
      <c r="J63" s="182">
        <f t="shared" si="22"/>
        <v>0</v>
      </c>
      <c r="K63" s="106">
        <f>I63*J63</f>
        <v>0</v>
      </c>
      <c r="L63" s="23"/>
      <c r="M63" s="23"/>
      <c r="N63" s="175"/>
      <c r="O63" s="175"/>
      <c r="P63" s="175"/>
      <c r="Q63" s="175"/>
      <c r="R63" s="175"/>
      <c r="S63" s="175"/>
      <c r="T63" s="175"/>
      <c r="U63" s="175"/>
    </row>
    <row r="64" spans="1:21" ht="12.75">
      <c r="A64" s="135"/>
      <c r="B64" s="160"/>
      <c r="C64" s="136"/>
      <c r="D64" s="24"/>
      <c r="E64" s="67">
        <f t="shared" si="14"/>
        <v>0</v>
      </c>
      <c r="F64" s="183">
        <f t="shared" si="15"/>
        <v>0</v>
      </c>
      <c r="G64" s="182">
        <f t="shared" si="16"/>
        <v>0</v>
      </c>
      <c r="H64" s="106">
        <f t="shared" si="17"/>
        <v>0</v>
      </c>
      <c r="I64" s="183">
        <f t="shared" si="18"/>
        <v>0</v>
      </c>
      <c r="J64" s="182">
        <f t="shared" si="19"/>
        <v>0</v>
      </c>
      <c r="K64" s="106">
        <f t="shared" si="20"/>
        <v>0</v>
      </c>
      <c r="L64" s="23"/>
      <c r="M64" s="23"/>
      <c r="N64" s="175"/>
      <c r="O64" s="175"/>
      <c r="P64" s="175"/>
      <c r="Q64" s="175"/>
      <c r="R64" s="175"/>
      <c r="S64" s="175"/>
      <c r="T64" s="175"/>
      <c r="U64" s="175"/>
    </row>
    <row r="65" spans="1:21" ht="12.75">
      <c r="A65" s="45" t="s">
        <v>97</v>
      </c>
      <c r="B65" s="45" t="s">
        <v>14</v>
      </c>
      <c r="C65" s="48"/>
      <c r="D65" s="49"/>
      <c r="E65" s="72">
        <f>SUM(E66:E69)</f>
        <v>0</v>
      </c>
      <c r="F65" s="186"/>
      <c r="G65" s="73"/>
      <c r="H65" s="178">
        <f>SUM(H66:H69)</f>
        <v>0</v>
      </c>
      <c r="I65" s="186"/>
      <c r="J65" s="73"/>
      <c r="K65" s="178">
        <f>SUM(K66:K69)</f>
        <v>0</v>
      </c>
      <c r="L65" s="23"/>
      <c r="M65" s="23"/>
      <c r="N65" s="189"/>
      <c r="O65" s="188"/>
      <c r="P65" s="175"/>
      <c r="Q65" s="175"/>
      <c r="R65" s="175"/>
      <c r="S65" s="175"/>
      <c r="T65" s="175"/>
      <c r="U65" s="175"/>
    </row>
    <row r="66" spans="1:21" ht="12.75">
      <c r="A66" s="162" t="s">
        <v>99</v>
      </c>
      <c r="B66" s="163"/>
      <c r="C66" s="164"/>
      <c r="D66" s="165"/>
      <c r="E66" s="67">
        <f>C66*D66</f>
        <v>0</v>
      </c>
      <c r="F66" s="183">
        <f aca="true" t="shared" si="23" ref="F66:G69">C66</f>
        <v>0</v>
      </c>
      <c r="G66" s="182">
        <f t="shared" si="23"/>
        <v>0</v>
      </c>
      <c r="H66" s="106">
        <f>F66*G66</f>
        <v>0</v>
      </c>
      <c r="I66" s="183">
        <f aca="true" t="shared" si="24" ref="I66:J69">F66</f>
        <v>0</v>
      </c>
      <c r="J66" s="182">
        <f t="shared" si="24"/>
        <v>0</v>
      </c>
      <c r="K66" s="106">
        <f>I66*J66</f>
        <v>0</v>
      </c>
      <c r="L66" s="23"/>
      <c r="M66" s="23"/>
      <c r="N66" s="175"/>
      <c r="O66" s="175"/>
      <c r="P66" s="175"/>
      <c r="Q66" s="175"/>
      <c r="R66" s="175"/>
      <c r="S66" s="175"/>
      <c r="T66" s="175"/>
      <c r="U66" s="175"/>
    </row>
    <row r="67" spans="1:21" ht="12.75">
      <c r="A67" s="159" t="s">
        <v>100</v>
      </c>
      <c r="B67" s="160"/>
      <c r="C67" s="136"/>
      <c r="D67" s="24"/>
      <c r="E67" s="67">
        <f>C67*D67</f>
        <v>0</v>
      </c>
      <c r="F67" s="183">
        <f t="shared" si="23"/>
        <v>0</v>
      </c>
      <c r="G67" s="182">
        <f t="shared" si="23"/>
        <v>0</v>
      </c>
      <c r="H67" s="106">
        <f>F67*G67</f>
        <v>0</v>
      </c>
      <c r="I67" s="183">
        <f t="shared" si="24"/>
        <v>0</v>
      </c>
      <c r="J67" s="182">
        <f t="shared" si="24"/>
        <v>0</v>
      </c>
      <c r="K67" s="106">
        <f>I67*J67</f>
        <v>0</v>
      </c>
      <c r="L67" s="23"/>
      <c r="M67" s="23"/>
      <c r="N67" s="175"/>
      <c r="O67" s="175"/>
      <c r="P67" s="175"/>
      <c r="Q67" s="175"/>
      <c r="R67" s="175"/>
      <c r="S67" s="175"/>
      <c r="T67" s="175"/>
      <c r="U67" s="175"/>
    </row>
    <row r="68" spans="1:21" ht="12.75">
      <c r="A68" s="159" t="s">
        <v>101</v>
      </c>
      <c r="B68" s="161"/>
      <c r="C68" s="136"/>
      <c r="D68" s="24"/>
      <c r="E68" s="67">
        <f>C68*D68</f>
        <v>0</v>
      </c>
      <c r="F68" s="183">
        <f t="shared" si="23"/>
        <v>0</v>
      </c>
      <c r="G68" s="182">
        <f t="shared" si="23"/>
        <v>0</v>
      </c>
      <c r="H68" s="106">
        <f>F68*G68</f>
        <v>0</v>
      </c>
      <c r="I68" s="183">
        <f t="shared" si="24"/>
        <v>0</v>
      </c>
      <c r="J68" s="182">
        <f t="shared" si="24"/>
        <v>0</v>
      </c>
      <c r="K68" s="106">
        <f>I68*J68</f>
        <v>0</v>
      </c>
      <c r="L68" s="23"/>
      <c r="M68" s="23"/>
      <c r="N68" s="175"/>
      <c r="O68" s="175"/>
      <c r="P68" s="175"/>
      <c r="Q68" s="175"/>
      <c r="R68" s="175"/>
      <c r="S68" s="175"/>
      <c r="T68" s="175"/>
      <c r="U68" s="175"/>
    </row>
    <row r="69" spans="1:21" ht="12.75">
      <c r="A69" s="135" t="s">
        <v>102</v>
      </c>
      <c r="B69" s="161"/>
      <c r="C69" s="136"/>
      <c r="D69" s="24"/>
      <c r="E69" s="67">
        <f>C69*D69</f>
        <v>0</v>
      </c>
      <c r="F69" s="183">
        <f t="shared" si="23"/>
        <v>0</v>
      </c>
      <c r="G69" s="182">
        <f t="shared" si="23"/>
        <v>0</v>
      </c>
      <c r="H69" s="106">
        <f>F69*G69</f>
        <v>0</v>
      </c>
      <c r="I69" s="183">
        <f t="shared" si="24"/>
        <v>0</v>
      </c>
      <c r="J69" s="182">
        <f t="shared" si="24"/>
        <v>0</v>
      </c>
      <c r="K69" s="106">
        <f>I69*J69</f>
        <v>0</v>
      </c>
      <c r="L69" s="23"/>
      <c r="M69" s="23"/>
      <c r="N69" s="175"/>
      <c r="O69" s="175"/>
      <c r="P69" s="175"/>
      <c r="Q69" s="175"/>
      <c r="R69" s="175"/>
      <c r="S69" s="175"/>
      <c r="T69" s="175"/>
      <c r="U69" s="175"/>
    </row>
    <row r="70" spans="1:21" ht="12.75">
      <c r="A70" s="45" t="s">
        <v>13</v>
      </c>
      <c r="B70" s="50"/>
      <c r="C70" s="48"/>
      <c r="D70" s="47"/>
      <c r="E70" s="72">
        <f>SUM(E71:E72)</f>
        <v>0</v>
      </c>
      <c r="F70" s="186"/>
      <c r="G70" s="73"/>
      <c r="H70" s="178">
        <f>SUM(H71:H72)</f>
        <v>0</v>
      </c>
      <c r="I70" s="186"/>
      <c r="J70" s="73"/>
      <c r="K70" s="178">
        <f>SUM(K71:K72)</f>
        <v>0</v>
      </c>
      <c r="L70" s="23"/>
      <c r="M70" s="23"/>
      <c r="N70" s="189"/>
      <c r="O70" s="188"/>
      <c r="P70" s="175"/>
      <c r="Q70" s="175"/>
      <c r="R70" s="175"/>
      <c r="S70" s="175"/>
      <c r="T70" s="175"/>
      <c r="U70" s="175"/>
    </row>
    <row r="71" spans="1:21" ht="12.75">
      <c r="A71" s="51" t="s">
        <v>46</v>
      </c>
      <c r="B71" s="51" t="s">
        <v>48</v>
      </c>
      <c r="C71" s="35"/>
      <c r="D71" s="35"/>
      <c r="E71" s="169"/>
      <c r="F71" s="198"/>
      <c r="G71" s="75"/>
      <c r="H71" s="179">
        <f>E71</f>
        <v>0</v>
      </c>
      <c r="I71" s="198"/>
      <c r="J71" s="75"/>
      <c r="K71" s="179">
        <f>E71</f>
        <v>0</v>
      </c>
      <c r="L71" s="23"/>
      <c r="M71" s="23"/>
      <c r="N71" s="191"/>
      <c r="O71" s="190"/>
      <c r="P71" s="175"/>
      <c r="Q71" s="175"/>
      <c r="R71" s="175"/>
      <c r="S71" s="175"/>
      <c r="T71" s="175"/>
      <c r="U71" s="175"/>
    </row>
    <row r="72" spans="1:21" ht="13.5" thickBot="1">
      <c r="A72" s="51" t="s">
        <v>49</v>
      </c>
      <c r="B72" s="51" t="s">
        <v>14</v>
      </c>
      <c r="C72" s="52"/>
      <c r="D72" s="213">
        <f>D37</f>
        <v>0.249</v>
      </c>
      <c r="E72" s="68">
        <f>ROUND(E71*D72,2)</f>
        <v>0</v>
      </c>
      <c r="F72" s="198"/>
      <c r="G72" s="196">
        <f>D72</f>
        <v>0.249</v>
      </c>
      <c r="H72" s="200">
        <f>ROUND(H71*G72,2)</f>
        <v>0</v>
      </c>
      <c r="I72" s="198"/>
      <c r="J72" s="196">
        <f>G72</f>
        <v>0.249</v>
      </c>
      <c r="K72" s="180">
        <f>ROUND(K71*J72,2)</f>
        <v>0</v>
      </c>
      <c r="L72" s="23"/>
      <c r="M72" s="23"/>
      <c r="N72" s="191"/>
      <c r="O72" s="190"/>
      <c r="P72" s="175"/>
      <c r="Q72" s="175"/>
      <c r="R72" s="175"/>
      <c r="S72" s="175"/>
      <c r="T72" s="175"/>
      <c r="U72" s="175"/>
    </row>
    <row r="73" spans="1:21" ht="13.5" thickBot="1">
      <c r="A73" s="43" t="s">
        <v>11</v>
      </c>
      <c r="B73" s="44" t="s">
        <v>12</v>
      </c>
      <c r="C73" s="167"/>
      <c r="D73" s="98"/>
      <c r="E73" s="99"/>
      <c r="F73" s="199">
        <f>C73</f>
        <v>0</v>
      </c>
      <c r="G73" s="197"/>
      <c r="H73" s="197"/>
      <c r="I73" s="199">
        <f>C73</f>
        <v>0</v>
      </c>
      <c r="J73" s="197"/>
      <c r="K73" s="194"/>
      <c r="L73" s="23"/>
      <c r="M73" s="23"/>
      <c r="N73" s="192"/>
      <c r="O73" s="190"/>
      <c r="P73" s="175"/>
      <c r="Q73" s="175"/>
      <c r="R73" s="175"/>
      <c r="S73" s="175"/>
      <c r="T73" s="175"/>
      <c r="U73" s="175"/>
    </row>
    <row r="74" spans="12:21" ht="23.25">
      <c r="L74" s="23"/>
      <c r="N74" s="193"/>
      <c r="O74" s="187"/>
      <c r="P74" s="255"/>
      <c r="Q74" s="255"/>
      <c r="R74" s="255"/>
      <c r="S74" s="255"/>
      <c r="T74" s="255"/>
      <c r="U74" s="255"/>
    </row>
    <row r="75" ht="12.75">
      <c r="L75" s="23"/>
    </row>
    <row r="76" ht="12.75">
      <c r="L76" s="23"/>
    </row>
    <row r="77" ht="12" customHeight="1">
      <c r="L77" s="23"/>
    </row>
    <row r="78" ht="12.75" hidden="1">
      <c r="L78" s="23"/>
    </row>
    <row r="79" spans="1:21" s="158" customFormat="1" ht="30" customHeight="1" thickBot="1">
      <c r="A79" s="157"/>
      <c r="B79" s="257" t="s">
        <v>82</v>
      </c>
      <c r="C79" s="257"/>
      <c r="D79" s="257"/>
      <c r="E79" s="257"/>
      <c r="F79" s="257"/>
      <c r="G79" s="257"/>
      <c r="H79" s="257"/>
      <c r="I79" s="257"/>
      <c r="J79" s="257"/>
      <c r="K79" s="257"/>
      <c r="L79" s="171"/>
      <c r="N79" s="157"/>
      <c r="O79" s="258" t="s">
        <v>83</v>
      </c>
      <c r="P79" s="258"/>
      <c r="Q79" s="258"/>
      <c r="R79" s="258"/>
      <c r="S79" s="258"/>
      <c r="T79" s="258"/>
      <c r="U79" s="258"/>
    </row>
    <row r="80" spans="1:21" ht="13.5" thickBot="1">
      <c r="A80" s="271" t="s">
        <v>59</v>
      </c>
      <c r="B80" s="274" t="s">
        <v>9</v>
      </c>
      <c r="C80" s="295">
        <f>C45</f>
        <v>2018</v>
      </c>
      <c r="D80" s="296"/>
      <c r="E80" s="297"/>
      <c r="F80" s="295">
        <f>F45</f>
        <v>2019</v>
      </c>
      <c r="G80" s="296"/>
      <c r="H80" s="297"/>
      <c r="I80" s="295">
        <f>I45</f>
        <v>2020</v>
      </c>
      <c r="J80" s="296"/>
      <c r="K80" s="297"/>
      <c r="L80" s="23"/>
      <c r="N80" s="282" t="str">
        <f>IF(A80&gt;0,A80," ")</f>
        <v>3. produkcijas veida nosaukums</v>
      </c>
      <c r="O80" s="259" t="s">
        <v>9</v>
      </c>
      <c r="P80" s="253">
        <f>P45</f>
        <v>2018</v>
      </c>
      <c r="Q80" s="254"/>
      <c r="R80" s="253">
        <f>R45</f>
        <v>2019</v>
      </c>
      <c r="S80" s="254"/>
      <c r="T80" s="253">
        <f>T45</f>
        <v>2020</v>
      </c>
      <c r="U80" s="254"/>
    </row>
    <row r="81" spans="1:21" ht="13.5" customHeight="1" thickBot="1">
      <c r="A81" s="272"/>
      <c r="B81" s="274"/>
      <c r="C81" s="262" t="s">
        <v>10</v>
      </c>
      <c r="D81" s="267" t="s">
        <v>44</v>
      </c>
      <c r="E81" s="289" t="s">
        <v>2</v>
      </c>
      <c r="F81" s="262" t="s">
        <v>10</v>
      </c>
      <c r="G81" s="264" t="s">
        <v>44</v>
      </c>
      <c r="H81" s="264" t="s">
        <v>2</v>
      </c>
      <c r="I81" s="262" t="s">
        <v>10</v>
      </c>
      <c r="J81" s="267" t="s">
        <v>44</v>
      </c>
      <c r="K81" s="269" t="s">
        <v>2</v>
      </c>
      <c r="L81" s="23"/>
      <c r="N81" s="283"/>
      <c r="O81" s="259"/>
      <c r="P81" s="249" t="s">
        <v>45</v>
      </c>
      <c r="Q81" s="251" t="s">
        <v>58</v>
      </c>
      <c r="R81" s="249" t="s">
        <v>45</v>
      </c>
      <c r="S81" s="251" t="s">
        <v>58</v>
      </c>
      <c r="T81" s="249" t="s">
        <v>45</v>
      </c>
      <c r="U81" s="251" t="s">
        <v>58</v>
      </c>
    </row>
    <row r="82" spans="1:21" ht="40.5" customHeight="1" thickBot="1">
      <c r="A82" s="273"/>
      <c r="B82" s="274"/>
      <c r="C82" s="263"/>
      <c r="D82" s="268"/>
      <c r="E82" s="290"/>
      <c r="F82" s="263"/>
      <c r="G82" s="266"/>
      <c r="H82" s="266"/>
      <c r="I82" s="263"/>
      <c r="J82" s="268"/>
      <c r="K82" s="270"/>
      <c r="L82" s="23"/>
      <c r="N82" s="284"/>
      <c r="O82" s="259"/>
      <c r="P82" s="250"/>
      <c r="Q82" s="252"/>
      <c r="R82" s="250"/>
      <c r="S82" s="252"/>
      <c r="T82" s="250"/>
      <c r="U82" s="252"/>
    </row>
    <row r="83" spans="1:21" ht="13.5" thickBot="1">
      <c r="A83" s="36" t="s">
        <v>0</v>
      </c>
      <c r="B83" s="37" t="s">
        <v>14</v>
      </c>
      <c r="C83" s="65"/>
      <c r="D83" s="66"/>
      <c r="E83" s="64">
        <f>SUM(E84:E87)</f>
        <v>0</v>
      </c>
      <c r="F83" s="62"/>
      <c r="G83" s="63"/>
      <c r="H83" s="64">
        <f>SUM(H84:H87)</f>
        <v>0</v>
      </c>
      <c r="I83" s="65"/>
      <c r="J83" s="66"/>
      <c r="K83" s="64">
        <f>SUM(K84:K87)</f>
        <v>0</v>
      </c>
      <c r="L83" s="23"/>
      <c r="M83" s="26"/>
      <c r="N83" s="77" t="s">
        <v>0</v>
      </c>
      <c r="O83" s="78" t="str">
        <f>B83</f>
        <v>Eur</v>
      </c>
      <c r="P83" s="79">
        <f>E83</f>
        <v>0</v>
      </c>
      <c r="Q83" s="80">
        <f>P83*P89</f>
        <v>0</v>
      </c>
      <c r="R83" s="79">
        <f>H83</f>
        <v>0</v>
      </c>
      <c r="S83" s="80">
        <f>R83*R89</f>
        <v>0</v>
      </c>
      <c r="T83" s="81">
        <f>K83</f>
        <v>0</v>
      </c>
      <c r="U83" s="82">
        <f>T83*T89</f>
        <v>0</v>
      </c>
    </row>
    <row r="84" spans="1:21" ht="12.75">
      <c r="A84" s="159"/>
      <c r="B84" s="160"/>
      <c r="C84" s="136"/>
      <c r="D84" s="24"/>
      <c r="E84" s="67">
        <f>C84*D84</f>
        <v>0</v>
      </c>
      <c r="F84" s="183">
        <f aca="true" t="shared" si="25" ref="F84:G87">C84</f>
        <v>0</v>
      </c>
      <c r="G84" s="172">
        <f t="shared" si="25"/>
        <v>0</v>
      </c>
      <c r="H84" s="106">
        <f>F84*G84</f>
        <v>0</v>
      </c>
      <c r="I84" s="183">
        <f aca="true" t="shared" si="26" ref="I84:J87">F84</f>
        <v>0</v>
      </c>
      <c r="J84" s="172">
        <f t="shared" si="26"/>
        <v>0</v>
      </c>
      <c r="K84" s="106">
        <f>I84*J84</f>
        <v>0</v>
      </c>
      <c r="L84" s="23"/>
      <c r="M84" s="23"/>
      <c r="N84" s="77" t="s">
        <v>3</v>
      </c>
      <c r="O84" s="83" t="str">
        <f>B88</f>
        <v>Eur</v>
      </c>
      <c r="P84" s="79">
        <f>E88</f>
        <v>0</v>
      </c>
      <c r="Q84" s="84">
        <f>P84*P89</f>
        <v>0</v>
      </c>
      <c r="R84" s="79">
        <f>H88</f>
        <v>0</v>
      </c>
      <c r="S84" s="84">
        <f>R84*R89</f>
        <v>0</v>
      </c>
      <c r="T84" s="79">
        <f>K88</f>
        <v>0</v>
      </c>
      <c r="U84" s="84">
        <f>T84*T89</f>
        <v>0</v>
      </c>
    </row>
    <row r="85" spans="1:21" ht="12.75">
      <c r="A85" s="159"/>
      <c r="B85" s="161"/>
      <c r="C85" s="136"/>
      <c r="D85" s="24"/>
      <c r="E85" s="67">
        <f>C85*D85</f>
        <v>0</v>
      </c>
      <c r="F85" s="183">
        <f t="shared" si="25"/>
        <v>0</v>
      </c>
      <c r="G85" s="172">
        <f t="shared" si="25"/>
        <v>0</v>
      </c>
      <c r="H85" s="106">
        <f>F85*G85</f>
        <v>0</v>
      </c>
      <c r="I85" s="183">
        <f t="shared" si="26"/>
        <v>0</v>
      </c>
      <c r="J85" s="172">
        <f t="shared" si="26"/>
        <v>0</v>
      </c>
      <c r="K85" s="106">
        <f>I85*J85</f>
        <v>0</v>
      </c>
      <c r="L85" s="23"/>
      <c r="M85" s="26"/>
      <c r="N85" s="236" t="s">
        <v>98</v>
      </c>
      <c r="O85" s="85" t="str">
        <f>IF(B89&gt;0,B89," ")</f>
        <v>Eur</v>
      </c>
      <c r="P85" s="86">
        <f>E89</f>
        <v>0</v>
      </c>
      <c r="Q85" s="87">
        <f>P85*P89</f>
        <v>0</v>
      </c>
      <c r="R85" s="88">
        <f>H89</f>
        <v>0</v>
      </c>
      <c r="S85" s="89">
        <f>R85*R89</f>
        <v>0</v>
      </c>
      <c r="T85" s="88">
        <f>K89</f>
        <v>0</v>
      </c>
      <c r="U85" s="89">
        <f>T85*T89</f>
        <v>0</v>
      </c>
    </row>
    <row r="86" spans="1:21" ht="12.75">
      <c r="A86" s="159"/>
      <c r="B86" s="160"/>
      <c r="C86" s="136"/>
      <c r="D86" s="24"/>
      <c r="E86" s="67">
        <f>C86*D86</f>
        <v>0</v>
      </c>
      <c r="F86" s="183">
        <f t="shared" si="25"/>
        <v>0</v>
      </c>
      <c r="G86" s="172">
        <f t="shared" si="25"/>
        <v>0</v>
      </c>
      <c r="H86" s="106">
        <f>F86*G86</f>
        <v>0</v>
      </c>
      <c r="I86" s="183">
        <f t="shared" si="26"/>
        <v>0</v>
      </c>
      <c r="J86" s="172">
        <f t="shared" si="26"/>
        <v>0</v>
      </c>
      <c r="K86" s="106">
        <f>I86*J86</f>
        <v>0</v>
      </c>
      <c r="L86" s="23"/>
      <c r="M86" s="26"/>
      <c r="N86" s="236" t="s">
        <v>97</v>
      </c>
      <c r="O86" s="90" t="str">
        <f>B100</f>
        <v>Eur</v>
      </c>
      <c r="P86" s="86">
        <f>E100</f>
        <v>0</v>
      </c>
      <c r="Q86" s="87">
        <f>P86*P89</f>
        <v>0</v>
      </c>
      <c r="R86" s="86">
        <f>H100</f>
        <v>0</v>
      </c>
      <c r="S86" s="87">
        <f>R86*R89</f>
        <v>0</v>
      </c>
      <c r="T86" s="86">
        <f>K100</f>
        <v>0</v>
      </c>
      <c r="U86" s="87">
        <f>T86*T89</f>
        <v>0</v>
      </c>
    </row>
    <row r="87" spans="1:21" ht="13.5" thickBot="1">
      <c r="A87" s="159"/>
      <c r="B87" s="161"/>
      <c r="C87" s="215"/>
      <c r="D87" s="24"/>
      <c r="E87" s="67">
        <f>C87*D87</f>
        <v>0</v>
      </c>
      <c r="F87" s="183">
        <f t="shared" si="25"/>
        <v>0</v>
      </c>
      <c r="G87" s="172">
        <f t="shared" si="25"/>
        <v>0</v>
      </c>
      <c r="H87" s="106">
        <f>F87*G87</f>
        <v>0</v>
      </c>
      <c r="I87" s="183">
        <f t="shared" si="26"/>
        <v>0</v>
      </c>
      <c r="J87" s="172">
        <f t="shared" si="26"/>
        <v>0</v>
      </c>
      <c r="K87" s="67">
        <f>I87*J87</f>
        <v>0</v>
      </c>
      <c r="L87" s="23"/>
      <c r="M87" s="26"/>
      <c r="N87" s="91" t="s">
        <v>13</v>
      </c>
      <c r="O87" s="90">
        <f>B105</f>
        <v>0</v>
      </c>
      <c r="P87" s="86">
        <f>E105</f>
        <v>0</v>
      </c>
      <c r="Q87" s="87">
        <f>P87*P89</f>
        <v>0</v>
      </c>
      <c r="R87" s="86">
        <f>H105</f>
        <v>0</v>
      </c>
      <c r="S87" s="87">
        <f>R87*R89</f>
        <v>0</v>
      </c>
      <c r="T87" s="86">
        <f>K105</f>
        <v>0</v>
      </c>
      <c r="U87" s="87">
        <f>T87*T89</f>
        <v>0</v>
      </c>
    </row>
    <row r="88" spans="1:21" ht="13.5" thickBot="1">
      <c r="A88" s="214" t="s">
        <v>3</v>
      </c>
      <c r="B88" s="41" t="s">
        <v>14</v>
      </c>
      <c r="C88" s="42"/>
      <c r="D88" s="39"/>
      <c r="E88" s="69">
        <f>E89+E100+E105</f>
        <v>0</v>
      </c>
      <c r="F88" s="184"/>
      <c r="G88" s="66"/>
      <c r="H88" s="177">
        <f>H89+H100+H105</f>
        <v>0</v>
      </c>
      <c r="I88" s="184"/>
      <c r="J88" s="66"/>
      <c r="K88" s="177">
        <f>K89+K100+K105</f>
        <v>0</v>
      </c>
      <c r="L88" s="23"/>
      <c r="M88" s="26"/>
      <c r="N88" s="93" t="s">
        <v>11</v>
      </c>
      <c r="O88" s="94" t="s">
        <v>12</v>
      </c>
      <c r="P88" s="95">
        <f>C108</f>
        <v>0</v>
      </c>
      <c r="Q88" s="96">
        <f>P88*P89</f>
        <v>0</v>
      </c>
      <c r="R88" s="95">
        <f>F108</f>
        <v>0</v>
      </c>
      <c r="S88" s="97">
        <f>R88*R89</f>
        <v>0</v>
      </c>
      <c r="T88" s="95">
        <f>I108</f>
        <v>0</v>
      </c>
      <c r="U88" s="96">
        <f>T88*T89</f>
        <v>0</v>
      </c>
    </row>
    <row r="89" spans="1:21" ht="39" thickBot="1">
      <c r="A89" s="235" t="s">
        <v>98</v>
      </c>
      <c r="B89" s="45" t="s">
        <v>14</v>
      </c>
      <c r="C89" s="46"/>
      <c r="D89" s="40"/>
      <c r="E89" s="72">
        <f>SUM(E90:E99)</f>
        <v>0</v>
      </c>
      <c r="F89" s="185"/>
      <c r="G89" s="71"/>
      <c r="H89" s="178">
        <f>SUM(H90:H99)</f>
        <v>0</v>
      </c>
      <c r="I89" s="185"/>
      <c r="J89" s="71"/>
      <c r="K89" s="178">
        <f>SUM(K90:K99)</f>
        <v>0</v>
      </c>
      <c r="L89" s="23"/>
      <c r="M89" s="23"/>
      <c r="N89" s="176" t="s">
        <v>47</v>
      </c>
      <c r="O89" s="168"/>
      <c r="P89" s="248"/>
      <c r="Q89" s="248"/>
      <c r="R89" s="248"/>
      <c r="S89" s="248"/>
      <c r="T89" s="248"/>
      <c r="U89" s="248"/>
    </row>
    <row r="90" spans="1:21" ht="12.75">
      <c r="A90" s="159"/>
      <c r="B90" s="160"/>
      <c r="C90" s="136"/>
      <c r="D90" s="24"/>
      <c r="E90" s="67">
        <f aca="true" t="shared" si="27" ref="E90:E99">C90*D90</f>
        <v>0</v>
      </c>
      <c r="F90" s="183">
        <f aca="true" t="shared" si="28" ref="F90:F99">C90</f>
        <v>0</v>
      </c>
      <c r="G90" s="172">
        <f aca="true" t="shared" si="29" ref="G90:G99">D90</f>
        <v>0</v>
      </c>
      <c r="H90" s="106">
        <f aca="true" t="shared" si="30" ref="H90:H99">F90*G90</f>
        <v>0</v>
      </c>
      <c r="I90" s="183">
        <f aca="true" t="shared" si="31" ref="I90:I99">F90</f>
        <v>0</v>
      </c>
      <c r="J90" s="172">
        <f aca="true" t="shared" si="32" ref="J90:J99">G90</f>
        <v>0</v>
      </c>
      <c r="K90" s="106">
        <f aca="true" t="shared" si="33" ref="K90:K99">I90*J90</f>
        <v>0</v>
      </c>
      <c r="L90" s="23"/>
      <c r="M90" s="23"/>
      <c r="N90" s="175"/>
      <c r="O90" s="175"/>
      <c r="P90" s="175"/>
      <c r="Q90" s="175"/>
      <c r="R90" s="175"/>
      <c r="S90" s="175"/>
      <c r="T90" s="175"/>
      <c r="U90" s="175"/>
    </row>
    <row r="91" spans="1:21" ht="12.75">
      <c r="A91" s="135"/>
      <c r="B91" s="161"/>
      <c r="C91" s="136"/>
      <c r="D91" s="24"/>
      <c r="E91" s="67">
        <f t="shared" si="27"/>
        <v>0</v>
      </c>
      <c r="F91" s="183">
        <f t="shared" si="28"/>
        <v>0</v>
      </c>
      <c r="G91" s="172">
        <f t="shared" si="29"/>
        <v>0</v>
      </c>
      <c r="H91" s="106">
        <f t="shared" si="30"/>
        <v>0</v>
      </c>
      <c r="I91" s="183">
        <f t="shared" si="31"/>
        <v>0</v>
      </c>
      <c r="J91" s="172">
        <f t="shared" si="32"/>
        <v>0</v>
      </c>
      <c r="K91" s="106">
        <f t="shared" si="33"/>
        <v>0</v>
      </c>
      <c r="L91" s="23"/>
      <c r="M91" s="23"/>
      <c r="N91" s="175"/>
      <c r="O91" s="175"/>
      <c r="P91" s="175"/>
      <c r="Q91" s="175"/>
      <c r="R91" s="175"/>
      <c r="S91" s="175"/>
      <c r="T91" s="175"/>
      <c r="U91" s="175"/>
    </row>
    <row r="92" spans="1:21" ht="12.75">
      <c r="A92" s="135"/>
      <c r="B92" s="160"/>
      <c r="C92" s="136"/>
      <c r="D92" s="24"/>
      <c r="E92" s="67">
        <f>C92*D92</f>
        <v>0</v>
      </c>
      <c r="F92" s="183">
        <f aca="true" t="shared" si="34" ref="F92:G96">C92</f>
        <v>0</v>
      </c>
      <c r="G92" s="172">
        <f t="shared" si="34"/>
        <v>0</v>
      </c>
      <c r="H92" s="106">
        <f>F92*G92</f>
        <v>0</v>
      </c>
      <c r="I92" s="183">
        <f aca="true" t="shared" si="35" ref="I92:J96">F92</f>
        <v>0</v>
      </c>
      <c r="J92" s="172">
        <f t="shared" si="35"/>
        <v>0</v>
      </c>
      <c r="K92" s="106">
        <f>I92*J92</f>
        <v>0</v>
      </c>
      <c r="L92" s="23"/>
      <c r="M92" s="23"/>
      <c r="N92" s="175"/>
      <c r="O92" s="175"/>
      <c r="P92" s="175"/>
      <c r="Q92" s="175"/>
      <c r="R92" s="175"/>
      <c r="S92" s="175"/>
      <c r="T92" s="175"/>
      <c r="U92" s="175"/>
    </row>
    <row r="93" spans="1:21" ht="12.75">
      <c r="A93" s="135"/>
      <c r="B93" s="160"/>
      <c r="C93" s="136"/>
      <c r="D93" s="24"/>
      <c r="E93" s="67">
        <f>C93*D93</f>
        <v>0</v>
      </c>
      <c r="F93" s="183">
        <f t="shared" si="34"/>
        <v>0</v>
      </c>
      <c r="G93" s="172">
        <f t="shared" si="34"/>
        <v>0</v>
      </c>
      <c r="H93" s="106">
        <f>F93*G93</f>
        <v>0</v>
      </c>
      <c r="I93" s="183">
        <f t="shared" si="35"/>
        <v>0</v>
      </c>
      <c r="J93" s="172">
        <f t="shared" si="35"/>
        <v>0</v>
      </c>
      <c r="K93" s="106">
        <f>I93*J93</f>
        <v>0</v>
      </c>
      <c r="L93" s="23"/>
      <c r="M93" s="23"/>
      <c r="N93" s="175"/>
      <c r="O93" s="175"/>
      <c r="P93" s="175"/>
      <c r="Q93" s="175"/>
      <c r="R93" s="175"/>
      <c r="S93" s="175"/>
      <c r="T93" s="175"/>
      <c r="U93" s="175"/>
    </row>
    <row r="94" spans="1:21" ht="12.75">
      <c r="A94" s="135"/>
      <c r="B94" s="160"/>
      <c r="C94" s="136"/>
      <c r="D94" s="24"/>
      <c r="E94" s="67">
        <f>C94*D94</f>
        <v>0</v>
      </c>
      <c r="F94" s="183">
        <f t="shared" si="34"/>
        <v>0</v>
      </c>
      <c r="G94" s="172">
        <f t="shared" si="34"/>
        <v>0</v>
      </c>
      <c r="H94" s="106">
        <f>F94*G94</f>
        <v>0</v>
      </c>
      <c r="I94" s="183">
        <f t="shared" si="35"/>
        <v>0</v>
      </c>
      <c r="J94" s="172">
        <f t="shared" si="35"/>
        <v>0</v>
      </c>
      <c r="K94" s="106">
        <f>I94*J94</f>
        <v>0</v>
      </c>
      <c r="L94" s="23"/>
      <c r="M94" s="23"/>
      <c r="N94" s="175"/>
      <c r="O94" s="175"/>
      <c r="P94" s="175"/>
      <c r="Q94" s="175"/>
      <c r="R94" s="175"/>
      <c r="S94" s="175"/>
      <c r="T94" s="175"/>
      <c r="U94" s="175"/>
    </row>
    <row r="95" spans="1:21" ht="12.75">
      <c r="A95" s="159"/>
      <c r="B95" s="161"/>
      <c r="C95" s="136"/>
      <c r="D95" s="24"/>
      <c r="E95" s="67">
        <f>C95*D95</f>
        <v>0</v>
      </c>
      <c r="F95" s="183">
        <f t="shared" si="34"/>
        <v>0</v>
      </c>
      <c r="G95" s="172">
        <f t="shared" si="34"/>
        <v>0</v>
      </c>
      <c r="H95" s="106">
        <f>F95*G95</f>
        <v>0</v>
      </c>
      <c r="I95" s="183">
        <f t="shared" si="35"/>
        <v>0</v>
      </c>
      <c r="J95" s="172">
        <f t="shared" si="35"/>
        <v>0</v>
      </c>
      <c r="K95" s="106">
        <f>I95*J95</f>
        <v>0</v>
      </c>
      <c r="L95" s="23"/>
      <c r="M95" s="23"/>
      <c r="N95" s="175"/>
      <c r="O95" s="175"/>
      <c r="P95" s="175"/>
      <c r="Q95" s="175"/>
      <c r="R95" s="175"/>
      <c r="S95" s="175"/>
      <c r="T95" s="175"/>
      <c r="U95" s="175"/>
    </row>
    <row r="96" spans="1:21" ht="12.75">
      <c r="A96" s="135"/>
      <c r="B96" s="161"/>
      <c r="C96" s="136"/>
      <c r="D96" s="24"/>
      <c r="E96" s="67">
        <f>C96*D96</f>
        <v>0</v>
      </c>
      <c r="F96" s="183">
        <f t="shared" si="34"/>
        <v>0</v>
      </c>
      <c r="G96" s="172">
        <f t="shared" si="34"/>
        <v>0</v>
      </c>
      <c r="H96" s="106">
        <f>F96*G96</f>
        <v>0</v>
      </c>
      <c r="I96" s="183">
        <f t="shared" si="35"/>
        <v>0</v>
      </c>
      <c r="J96" s="172">
        <f t="shared" si="35"/>
        <v>0</v>
      </c>
      <c r="K96" s="106">
        <f>I96*J96</f>
        <v>0</v>
      </c>
      <c r="L96" s="23"/>
      <c r="M96" s="23"/>
      <c r="N96" s="175"/>
      <c r="O96" s="175"/>
      <c r="P96" s="175"/>
      <c r="Q96" s="175"/>
      <c r="R96" s="175"/>
      <c r="S96" s="175"/>
      <c r="T96" s="175"/>
      <c r="U96" s="175"/>
    </row>
    <row r="97" spans="1:21" ht="12.75">
      <c r="A97" s="159"/>
      <c r="B97" s="161"/>
      <c r="C97" s="136"/>
      <c r="D97" s="24"/>
      <c r="E97" s="67">
        <f t="shared" si="27"/>
        <v>0</v>
      </c>
      <c r="F97" s="183">
        <f t="shared" si="28"/>
        <v>0</v>
      </c>
      <c r="G97" s="172">
        <f t="shared" si="29"/>
        <v>0</v>
      </c>
      <c r="H97" s="106">
        <f t="shared" si="30"/>
        <v>0</v>
      </c>
      <c r="I97" s="183">
        <f t="shared" si="31"/>
        <v>0</v>
      </c>
      <c r="J97" s="172">
        <f t="shared" si="32"/>
        <v>0</v>
      </c>
      <c r="K97" s="106">
        <f t="shared" si="33"/>
        <v>0</v>
      </c>
      <c r="L97" s="23"/>
      <c r="M97" s="23"/>
      <c r="N97" s="175"/>
      <c r="O97" s="175"/>
      <c r="P97" s="175"/>
      <c r="Q97" s="175"/>
      <c r="R97" s="175"/>
      <c r="S97" s="175"/>
      <c r="T97" s="175"/>
      <c r="U97" s="175"/>
    </row>
    <row r="98" spans="1:21" ht="12.75">
      <c r="A98" s="159"/>
      <c r="B98" s="161"/>
      <c r="C98" s="136"/>
      <c r="D98" s="24"/>
      <c r="E98" s="67">
        <f t="shared" si="27"/>
        <v>0</v>
      </c>
      <c r="F98" s="183">
        <f t="shared" si="28"/>
        <v>0</v>
      </c>
      <c r="G98" s="172">
        <f t="shared" si="29"/>
        <v>0</v>
      </c>
      <c r="H98" s="106">
        <f t="shared" si="30"/>
        <v>0</v>
      </c>
      <c r="I98" s="183">
        <f t="shared" si="31"/>
        <v>0</v>
      </c>
      <c r="J98" s="172">
        <f t="shared" si="32"/>
        <v>0</v>
      </c>
      <c r="K98" s="106">
        <f t="shared" si="33"/>
        <v>0</v>
      </c>
      <c r="L98" s="23"/>
      <c r="M98" s="23"/>
      <c r="N98" s="175"/>
      <c r="O98" s="175"/>
      <c r="P98" s="175"/>
      <c r="Q98" s="175"/>
      <c r="R98" s="175"/>
      <c r="S98" s="175"/>
      <c r="T98" s="175"/>
      <c r="U98" s="175"/>
    </row>
    <row r="99" spans="1:21" ht="12.75">
      <c r="A99" s="135"/>
      <c r="B99" s="160"/>
      <c r="C99" s="136"/>
      <c r="D99" s="24"/>
      <c r="E99" s="67">
        <f t="shared" si="27"/>
        <v>0</v>
      </c>
      <c r="F99" s="183">
        <f t="shared" si="28"/>
        <v>0</v>
      </c>
      <c r="G99" s="172">
        <f t="shared" si="29"/>
        <v>0</v>
      </c>
      <c r="H99" s="106">
        <f t="shared" si="30"/>
        <v>0</v>
      </c>
      <c r="I99" s="183">
        <f t="shared" si="31"/>
        <v>0</v>
      </c>
      <c r="J99" s="172">
        <f t="shared" si="32"/>
        <v>0</v>
      </c>
      <c r="K99" s="106">
        <f t="shared" si="33"/>
        <v>0</v>
      </c>
      <c r="L99" s="23"/>
      <c r="M99" s="23"/>
      <c r="N99" s="175"/>
      <c r="O99" s="175"/>
      <c r="P99" s="175"/>
      <c r="Q99" s="175"/>
      <c r="R99" s="175"/>
      <c r="S99" s="175"/>
      <c r="T99" s="175"/>
      <c r="U99" s="175"/>
    </row>
    <row r="100" spans="1:21" ht="12.75">
      <c r="A100" s="45" t="s">
        <v>97</v>
      </c>
      <c r="B100" s="45" t="s">
        <v>14</v>
      </c>
      <c r="C100" s="48"/>
      <c r="D100" s="49"/>
      <c r="E100" s="72">
        <f>SUM(E101:E104)</f>
        <v>0</v>
      </c>
      <c r="F100" s="186"/>
      <c r="G100" s="71"/>
      <c r="H100" s="178">
        <f>SUM(H101:H104)</f>
        <v>0</v>
      </c>
      <c r="I100" s="186"/>
      <c r="J100" s="71"/>
      <c r="K100" s="178">
        <f>SUM(K101:K104)</f>
        <v>0</v>
      </c>
      <c r="L100" s="23"/>
      <c r="M100" s="23"/>
      <c r="N100" s="189"/>
      <c r="O100" s="188"/>
      <c r="P100" s="175"/>
      <c r="Q100" s="175"/>
      <c r="R100" s="175"/>
      <c r="S100" s="175"/>
      <c r="T100" s="175"/>
      <c r="U100" s="175"/>
    </row>
    <row r="101" spans="1:21" ht="12.75">
      <c r="A101" s="162"/>
      <c r="B101" s="163"/>
      <c r="C101" s="164"/>
      <c r="D101" s="165"/>
      <c r="E101" s="67">
        <f>C101*D101</f>
        <v>0</v>
      </c>
      <c r="F101" s="183">
        <f aca="true" t="shared" si="36" ref="F101:G104">C101</f>
        <v>0</v>
      </c>
      <c r="G101" s="172">
        <f t="shared" si="36"/>
        <v>0</v>
      </c>
      <c r="H101" s="106">
        <f>F101*G101</f>
        <v>0</v>
      </c>
      <c r="I101" s="183">
        <f aca="true" t="shared" si="37" ref="I101:J104">F101</f>
        <v>0</v>
      </c>
      <c r="J101" s="172">
        <f t="shared" si="37"/>
        <v>0</v>
      </c>
      <c r="K101" s="106">
        <f>I101*J101</f>
        <v>0</v>
      </c>
      <c r="L101" s="23"/>
      <c r="M101" s="23"/>
      <c r="N101" s="175"/>
      <c r="O101" s="175"/>
      <c r="P101" s="175"/>
      <c r="Q101" s="175"/>
      <c r="R101" s="175"/>
      <c r="S101" s="175"/>
      <c r="T101" s="175"/>
      <c r="U101" s="175"/>
    </row>
    <row r="102" spans="1:21" ht="12.75">
      <c r="A102" s="159"/>
      <c r="B102" s="160"/>
      <c r="C102" s="136"/>
      <c r="D102" s="24"/>
      <c r="E102" s="67">
        <f>C102*D102</f>
        <v>0</v>
      </c>
      <c r="F102" s="183">
        <f t="shared" si="36"/>
        <v>0</v>
      </c>
      <c r="G102" s="172">
        <f t="shared" si="36"/>
        <v>0</v>
      </c>
      <c r="H102" s="106">
        <f>F102*G102</f>
        <v>0</v>
      </c>
      <c r="I102" s="183">
        <f t="shared" si="37"/>
        <v>0</v>
      </c>
      <c r="J102" s="172">
        <f t="shared" si="37"/>
        <v>0</v>
      </c>
      <c r="K102" s="106">
        <f>I102*J102</f>
        <v>0</v>
      </c>
      <c r="L102" s="23"/>
      <c r="M102" s="23"/>
      <c r="N102" s="175"/>
      <c r="O102" s="175"/>
      <c r="P102" s="175"/>
      <c r="Q102" s="175"/>
      <c r="R102" s="175"/>
      <c r="S102" s="175"/>
      <c r="T102" s="175"/>
      <c r="U102" s="175"/>
    </row>
    <row r="103" spans="1:21" ht="12.75">
      <c r="A103" s="159"/>
      <c r="B103" s="161"/>
      <c r="C103" s="136"/>
      <c r="D103" s="24"/>
      <c r="E103" s="67">
        <f>C103*D103</f>
        <v>0</v>
      </c>
      <c r="F103" s="183">
        <f t="shared" si="36"/>
        <v>0</v>
      </c>
      <c r="G103" s="172">
        <f t="shared" si="36"/>
        <v>0</v>
      </c>
      <c r="H103" s="106">
        <f>F103*G103</f>
        <v>0</v>
      </c>
      <c r="I103" s="183">
        <f t="shared" si="37"/>
        <v>0</v>
      </c>
      <c r="J103" s="172">
        <f t="shared" si="37"/>
        <v>0</v>
      </c>
      <c r="K103" s="106">
        <f>I103*J103</f>
        <v>0</v>
      </c>
      <c r="L103" s="23"/>
      <c r="M103" s="23"/>
      <c r="N103" s="175"/>
      <c r="O103" s="175"/>
      <c r="P103" s="175"/>
      <c r="Q103" s="175"/>
      <c r="R103" s="175"/>
      <c r="S103" s="175"/>
      <c r="T103" s="175"/>
      <c r="U103" s="175"/>
    </row>
    <row r="104" spans="1:21" ht="12.75">
      <c r="A104" s="135"/>
      <c r="B104" s="161"/>
      <c r="C104" s="136"/>
      <c r="D104" s="24"/>
      <c r="E104" s="67">
        <f>C104*D104</f>
        <v>0</v>
      </c>
      <c r="F104" s="183">
        <f t="shared" si="36"/>
        <v>0</v>
      </c>
      <c r="G104" s="172">
        <f t="shared" si="36"/>
        <v>0</v>
      </c>
      <c r="H104" s="106">
        <f>F104*G104</f>
        <v>0</v>
      </c>
      <c r="I104" s="183">
        <f t="shared" si="37"/>
        <v>0</v>
      </c>
      <c r="J104" s="172">
        <f t="shared" si="37"/>
        <v>0</v>
      </c>
      <c r="K104" s="106">
        <f>I104*J104</f>
        <v>0</v>
      </c>
      <c r="L104" s="23"/>
      <c r="M104" s="23"/>
      <c r="N104" s="175"/>
      <c r="O104" s="175"/>
      <c r="P104" s="175"/>
      <c r="Q104" s="175"/>
      <c r="R104" s="175"/>
      <c r="S104" s="175"/>
      <c r="T104" s="175"/>
      <c r="U104" s="175"/>
    </row>
    <row r="105" spans="1:21" ht="12.75">
      <c r="A105" s="45" t="s">
        <v>13</v>
      </c>
      <c r="B105" s="50"/>
      <c r="C105" s="48"/>
      <c r="D105" s="47"/>
      <c r="E105" s="72">
        <f>SUM(E106:E107)</f>
        <v>0</v>
      </c>
      <c r="F105" s="186"/>
      <c r="G105" s="71"/>
      <c r="H105" s="178">
        <f>SUM(H106:H107)</f>
        <v>0</v>
      </c>
      <c r="I105" s="186"/>
      <c r="J105" s="71"/>
      <c r="K105" s="178">
        <f>SUM(K106:K107)</f>
        <v>0</v>
      </c>
      <c r="L105" s="23"/>
      <c r="M105" s="23"/>
      <c r="N105" s="189"/>
      <c r="O105" s="188"/>
      <c r="P105" s="175"/>
      <c r="Q105" s="175"/>
      <c r="R105" s="175"/>
      <c r="S105" s="175"/>
      <c r="T105" s="175"/>
      <c r="U105" s="175"/>
    </row>
    <row r="106" spans="1:21" ht="12.75">
      <c r="A106" s="51" t="s">
        <v>46</v>
      </c>
      <c r="B106" s="51" t="s">
        <v>48</v>
      </c>
      <c r="C106" s="35"/>
      <c r="D106" s="35"/>
      <c r="E106" s="169"/>
      <c r="F106" s="198"/>
      <c r="G106" s="74"/>
      <c r="H106" s="179">
        <f>E106</f>
        <v>0</v>
      </c>
      <c r="I106" s="74"/>
      <c r="J106" s="74"/>
      <c r="K106" s="179">
        <f>E106</f>
        <v>0</v>
      </c>
      <c r="L106" s="23"/>
      <c r="M106" s="23"/>
      <c r="N106" s="191"/>
      <c r="O106" s="190"/>
      <c r="P106" s="175"/>
      <c r="Q106" s="175"/>
      <c r="R106" s="175"/>
      <c r="S106" s="175"/>
      <c r="T106" s="175"/>
      <c r="U106" s="175"/>
    </row>
    <row r="107" spans="1:21" ht="13.5" thickBot="1">
      <c r="A107" s="51" t="s">
        <v>49</v>
      </c>
      <c r="B107" s="51" t="s">
        <v>14</v>
      </c>
      <c r="C107" s="75"/>
      <c r="D107" s="202">
        <f>D72</f>
        <v>0.249</v>
      </c>
      <c r="E107" s="106">
        <f>ROUND(E106*D107,2)</f>
        <v>0</v>
      </c>
      <c r="F107" s="203"/>
      <c r="G107" s="195">
        <f>D107</f>
        <v>0.249</v>
      </c>
      <c r="H107" s="200">
        <f>ROUND(H106*G107,2)</f>
        <v>0</v>
      </c>
      <c r="I107" s="75"/>
      <c r="J107" s="181">
        <f>G107</f>
        <v>0.249</v>
      </c>
      <c r="K107" s="180">
        <f>ROUND(K106*J107,2)</f>
        <v>0</v>
      </c>
      <c r="L107" s="23"/>
      <c r="M107" s="23"/>
      <c r="N107" s="191"/>
      <c r="O107" s="190"/>
      <c r="P107" s="175"/>
      <c r="Q107" s="175"/>
      <c r="R107" s="175"/>
      <c r="S107" s="175"/>
      <c r="T107" s="175"/>
      <c r="U107" s="175"/>
    </row>
    <row r="108" spans="1:21" ht="13.5" thickBot="1">
      <c r="A108" s="43" t="s">
        <v>11</v>
      </c>
      <c r="B108" s="44" t="s">
        <v>12</v>
      </c>
      <c r="C108" s="167"/>
      <c r="D108" s="98"/>
      <c r="E108" s="99"/>
      <c r="F108" s="170">
        <f>C108</f>
        <v>0</v>
      </c>
      <c r="G108" s="98"/>
      <c r="H108" s="197"/>
      <c r="I108" s="170">
        <f>C108</f>
        <v>0</v>
      </c>
      <c r="J108" s="98"/>
      <c r="K108" s="99"/>
      <c r="L108" s="23"/>
      <c r="M108" s="23"/>
      <c r="N108" s="192"/>
      <c r="O108" s="190"/>
      <c r="P108" s="175"/>
      <c r="Q108" s="175"/>
      <c r="R108" s="175"/>
      <c r="S108" s="175"/>
      <c r="T108" s="175"/>
      <c r="U108" s="175"/>
    </row>
    <row r="109" spans="12:21" ht="23.25">
      <c r="L109" s="23"/>
      <c r="N109" s="201"/>
      <c r="O109" s="187"/>
      <c r="P109" s="255"/>
      <c r="Q109" s="255"/>
      <c r="R109" s="255"/>
      <c r="S109" s="255"/>
      <c r="T109" s="255"/>
      <c r="U109" s="255"/>
    </row>
    <row r="110" ht="12.75">
      <c r="L110" s="23"/>
    </row>
    <row r="111" ht="12.75">
      <c r="L111" s="23"/>
    </row>
    <row r="112" ht="12.75">
      <c r="L112" s="23"/>
    </row>
    <row r="113" ht="12.75">
      <c r="L113" s="23"/>
    </row>
    <row r="114" spans="1:21" s="158" customFormat="1" ht="32.25" customHeight="1" thickBot="1">
      <c r="A114" s="157"/>
      <c r="B114" s="257" t="s">
        <v>84</v>
      </c>
      <c r="C114" s="257"/>
      <c r="D114" s="257"/>
      <c r="E114" s="257"/>
      <c r="F114" s="257"/>
      <c r="G114" s="257"/>
      <c r="H114" s="257"/>
      <c r="I114" s="257"/>
      <c r="J114" s="257"/>
      <c r="K114" s="257"/>
      <c r="L114" s="171"/>
      <c r="N114" s="157"/>
      <c r="O114" s="258" t="s">
        <v>85</v>
      </c>
      <c r="P114" s="258"/>
      <c r="Q114" s="258"/>
      <c r="R114" s="258"/>
      <c r="S114" s="258"/>
      <c r="T114" s="258"/>
      <c r="U114" s="258"/>
    </row>
    <row r="115" spans="1:21" ht="13.5" thickBot="1">
      <c r="A115" s="271" t="s">
        <v>60</v>
      </c>
      <c r="B115" s="274" t="s">
        <v>9</v>
      </c>
      <c r="C115" s="275">
        <f>C80</f>
        <v>2018</v>
      </c>
      <c r="D115" s="276"/>
      <c r="E115" s="277"/>
      <c r="F115" s="275">
        <f>F80</f>
        <v>2019</v>
      </c>
      <c r="G115" s="276"/>
      <c r="H115" s="277"/>
      <c r="I115" s="275">
        <f>I80</f>
        <v>2020</v>
      </c>
      <c r="J115" s="276"/>
      <c r="K115" s="277"/>
      <c r="L115" s="23"/>
      <c r="N115" s="282" t="str">
        <f>IF(A115&gt;0,A115," ")</f>
        <v>4. produkcijas veida nosaukums</v>
      </c>
      <c r="O115" s="259" t="s">
        <v>9</v>
      </c>
      <c r="P115" s="253">
        <f>P80</f>
        <v>2018</v>
      </c>
      <c r="Q115" s="254"/>
      <c r="R115" s="253">
        <f>R80</f>
        <v>2019</v>
      </c>
      <c r="S115" s="254"/>
      <c r="T115" s="253">
        <f>T80</f>
        <v>2020</v>
      </c>
      <c r="U115" s="254"/>
    </row>
    <row r="116" spans="1:21" ht="13.5" customHeight="1" thickBot="1">
      <c r="A116" s="272"/>
      <c r="B116" s="274"/>
      <c r="C116" s="278" t="s">
        <v>10</v>
      </c>
      <c r="D116" s="280" t="s">
        <v>44</v>
      </c>
      <c r="E116" s="260" t="s">
        <v>2</v>
      </c>
      <c r="F116" s="278" t="s">
        <v>10</v>
      </c>
      <c r="G116" s="285" t="s">
        <v>44</v>
      </c>
      <c r="H116" s="285" t="s">
        <v>2</v>
      </c>
      <c r="I116" s="278" t="s">
        <v>10</v>
      </c>
      <c r="J116" s="280" t="s">
        <v>44</v>
      </c>
      <c r="K116" s="287" t="s">
        <v>2</v>
      </c>
      <c r="L116" s="23"/>
      <c r="N116" s="283"/>
      <c r="O116" s="259"/>
      <c r="P116" s="249" t="s">
        <v>45</v>
      </c>
      <c r="Q116" s="251" t="s">
        <v>58</v>
      </c>
      <c r="R116" s="249" t="s">
        <v>45</v>
      </c>
      <c r="S116" s="251" t="s">
        <v>58</v>
      </c>
      <c r="T116" s="249" t="s">
        <v>45</v>
      </c>
      <c r="U116" s="251" t="s">
        <v>58</v>
      </c>
    </row>
    <row r="117" spans="1:21" ht="33.75" customHeight="1" thickBot="1">
      <c r="A117" s="273"/>
      <c r="B117" s="274"/>
      <c r="C117" s="279"/>
      <c r="D117" s="281"/>
      <c r="E117" s="261"/>
      <c r="F117" s="279"/>
      <c r="G117" s="286"/>
      <c r="H117" s="286"/>
      <c r="I117" s="279"/>
      <c r="J117" s="281"/>
      <c r="K117" s="288"/>
      <c r="L117" s="23"/>
      <c r="N117" s="284"/>
      <c r="O117" s="259"/>
      <c r="P117" s="250"/>
      <c r="Q117" s="252"/>
      <c r="R117" s="250"/>
      <c r="S117" s="252"/>
      <c r="T117" s="250"/>
      <c r="U117" s="252"/>
    </row>
    <row r="118" spans="1:21" ht="13.5" thickBot="1">
      <c r="A118" s="36" t="s">
        <v>0</v>
      </c>
      <c r="B118" s="37" t="s">
        <v>14</v>
      </c>
      <c r="C118" s="38"/>
      <c r="D118" s="39"/>
      <c r="E118" s="64">
        <f>SUM(E119:E122)</f>
        <v>0</v>
      </c>
      <c r="F118" s="62"/>
      <c r="G118" s="63"/>
      <c r="H118" s="64">
        <f>SUM(H119:H122)</f>
        <v>0</v>
      </c>
      <c r="I118" s="65"/>
      <c r="J118" s="66"/>
      <c r="K118" s="64">
        <f>SUM(K119:K122)</f>
        <v>0</v>
      </c>
      <c r="L118" s="23"/>
      <c r="M118" s="26"/>
      <c r="N118" s="77" t="s">
        <v>0</v>
      </c>
      <c r="O118" s="78" t="str">
        <f>B118</f>
        <v>Eur</v>
      </c>
      <c r="P118" s="79">
        <f>E118</f>
        <v>0</v>
      </c>
      <c r="Q118" s="80">
        <f>P118*P124</f>
        <v>0</v>
      </c>
      <c r="R118" s="79">
        <f>H118</f>
        <v>0</v>
      </c>
      <c r="S118" s="80">
        <f>R118*R124</f>
        <v>0</v>
      </c>
      <c r="T118" s="81">
        <f>K118</f>
        <v>0</v>
      </c>
      <c r="U118" s="82">
        <f>T118*T124</f>
        <v>0</v>
      </c>
    </row>
    <row r="119" spans="1:21" ht="12.75">
      <c r="A119" s="159"/>
      <c r="B119" s="160"/>
      <c r="C119" s="136"/>
      <c r="D119" s="24"/>
      <c r="E119" s="67">
        <f>C119*D119</f>
        <v>0</v>
      </c>
      <c r="F119" s="183">
        <f aca="true" t="shared" si="38" ref="F119:G122">C119</f>
        <v>0</v>
      </c>
      <c r="G119" s="172">
        <f t="shared" si="38"/>
        <v>0</v>
      </c>
      <c r="H119" s="106">
        <f>F119*G119</f>
        <v>0</v>
      </c>
      <c r="I119" s="204">
        <f aca="true" t="shared" si="39" ref="I119:J122">F119</f>
        <v>0</v>
      </c>
      <c r="J119" s="172">
        <f t="shared" si="39"/>
        <v>0</v>
      </c>
      <c r="K119" s="106">
        <f>I119*J119</f>
        <v>0</v>
      </c>
      <c r="L119" s="23"/>
      <c r="M119" s="23"/>
      <c r="N119" s="77" t="s">
        <v>3</v>
      </c>
      <c r="O119" s="83" t="str">
        <f>B123</f>
        <v>Eur</v>
      </c>
      <c r="P119" s="79">
        <f>E123</f>
        <v>0</v>
      </c>
      <c r="Q119" s="84">
        <f>P119*P124</f>
        <v>0</v>
      </c>
      <c r="R119" s="79">
        <f>H123</f>
        <v>0</v>
      </c>
      <c r="S119" s="84">
        <f>R119*R124</f>
        <v>0</v>
      </c>
      <c r="T119" s="79">
        <f>K123</f>
        <v>0</v>
      </c>
      <c r="U119" s="84">
        <f>T119*T124</f>
        <v>0</v>
      </c>
    </row>
    <row r="120" spans="1:21" ht="12.75">
      <c r="A120" s="159"/>
      <c r="B120" s="161"/>
      <c r="C120" s="136"/>
      <c r="D120" s="24"/>
      <c r="E120" s="67">
        <f>C120*D120</f>
        <v>0</v>
      </c>
      <c r="F120" s="183">
        <f t="shared" si="38"/>
        <v>0</v>
      </c>
      <c r="G120" s="172">
        <f t="shared" si="38"/>
        <v>0</v>
      </c>
      <c r="H120" s="106">
        <f>F120*G120</f>
        <v>0</v>
      </c>
      <c r="I120" s="204">
        <f t="shared" si="39"/>
        <v>0</v>
      </c>
      <c r="J120" s="172">
        <f t="shared" si="39"/>
        <v>0</v>
      </c>
      <c r="K120" s="106">
        <f>I120*J120</f>
        <v>0</v>
      </c>
      <c r="L120" s="23"/>
      <c r="M120" s="26"/>
      <c r="N120" s="236" t="s">
        <v>98</v>
      </c>
      <c r="O120" s="85" t="str">
        <f>IF(B124&gt;0,B124," ")</f>
        <v>Eur</v>
      </c>
      <c r="P120" s="86">
        <f>E124</f>
        <v>0</v>
      </c>
      <c r="Q120" s="87">
        <f>P120*P124</f>
        <v>0</v>
      </c>
      <c r="R120" s="88">
        <f>H124</f>
        <v>0</v>
      </c>
      <c r="S120" s="89">
        <f>R120*R124</f>
        <v>0</v>
      </c>
      <c r="T120" s="88">
        <f>K124</f>
        <v>0</v>
      </c>
      <c r="U120" s="89">
        <f>T120*T124</f>
        <v>0</v>
      </c>
    </row>
    <row r="121" spans="1:21" ht="12.75">
      <c r="A121" s="159"/>
      <c r="B121" s="160"/>
      <c r="C121" s="136"/>
      <c r="D121" s="24"/>
      <c r="E121" s="67">
        <f>C121*D121</f>
        <v>0</v>
      </c>
      <c r="F121" s="183">
        <f t="shared" si="38"/>
        <v>0</v>
      </c>
      <c r="G121" s="172">
        <f t="shared" si="38"/>
        <v>0</v>
      </c>
      <c r="H121" s="106">
        <f>F121*G121</f>
        <v>0</v>
      </c>
      <c r="I121" s="204">
        <f t="shared" si="39"/>
        <v>0</v>
      </c>
      <c r="J121" s="172">
        <f t="shared" si="39"/>
        <v>0</v>
      </c>
      <c r="K121" s="106">
        <f>I121*J121</f>
        <v>0</v>
      </c>
      <c r="L121" s="23"/>
      <c r="M121" s="26"/>
      <c r="N121" s="236" t="s">
        <v>97</v>
      </c>
      <c r="O121" s="90" t="str">
        <f>B135</f>
        <v>Eur</v>
      </c>
      <c r="P121" s="86">
        <f>E135</f>
        <v>0</v>
      </c>
      <c r="Q121" s="87">
        <f>P121*P124</f>
        <v>0</v>
      </c>
      <c r="R121" s="86">
        <f>H135</f>
        <v>0</v>
      </c>
      <c r="S121" s="87">
        <f>R121*R124</f>
        <v>0</v>
      </c>
      <c r="T121" s="86">
        <f>K135</f>
        <v>0</v>
      </c>
      <c r="U121" s="87">
        <f>T121*T124</f>
        <v>0</v>
      </c>
    </row>
    <row r="122" spans="1:21" ht="13.5" thickBot="1">
      <c r="A122" s="159"/>
      <c r="B122" s="161"/>
      <c r="C122" s="215"/>
      <c r="D122" s="24"/>
      <c r="E122" s="67">
        <f>C122*D122</f>
        <v>0</v>
      </c>
      <c r="F122" s="183">
        <f t="shared" si="38"/>
        <v>0</v>
      </c>
      <c r="G122" s="172">
        <f t="shared" si="38"/>
        <v>0</v>
      </c>
      <c r="H122" s="106">
        <f>F122*G122</f>
        <v>0</v>
      </c>
      <c r="I122" s="204">
        <f t="shared" si="39"/>
        <v>0</v>
      </c>
      <c r="J122" s="172">
        <f t="shared" si="39"/>
        <v>0</v>
      </c>
      <c r="K122" s="67">
        <f>I122*J122</f>
        <v>0</v>
      </c>
      <c r="L122" s="23"/>
      <c r="M122" s="26"/>
      <c r="N122" s="91" t="s">
        <v>13</v>
      </c>
      <c r="O122" s="90">
        <f>B140</f>
        <v>0</v>
      </c>
      <c r="P122" s="86">
        <f>E140</f>
        <v>0</v>
      </c>
      <c r="Q122" s="87">
        <f>P122*P124</f>
        <v>0</v>
      </c>
      <c r="R122" s="86">
        <f>H140</f>
        <v>0</v>
      </c>
      <c r="S122" s="87">
        <f>R122*R124</f>
        <v>0</v>
      </c>
      <c r="T122" s="86">
        <f>K140</f>
        <v>0</v>
      </c>
      <c r="U122" s="87">
        <f>T122*T124</f>
        <v>0</v>
      </c>
    </row>
    <row r="123" spans="1:21" ht="13.5" thickBot="1">
      <c r="A123" s="214" t="s">
        <v>3</v>
      </c>
      <c r="B123" s="41" t="s">
        <v>14</v>
      </c>
      <c r="C123" s="42"/>
      <c r="D123" s="39"/>
      <c r="E123" s="69">
        <f>E124+E135+E140</f>
        <v>0</v>
      </c>
      <c r="F123" s="184"/>
      <c r="G123" s="66"/>
      <c r="H123" s="177">
        <f>H124+H135+H140</f>
        <v>0</v>
      </c>
      <c r="I123" s="205"/>
      <c r="J123" s="66"/>
      <c r="K123" s="177">
        <f>K124+K135+K140</f>
        <v>0</v>
      </c>
      <c r="L123" s="23"/>
      <c r="M123" s="26"/>
      <c r="N123" s="93" t="s">
        <v>11</v>
      </c>
      <c r="O123" s="94" t="s">
        <v>12</v>
      </c>
      <c r="P123" s="95">
        <f>C143</f>
        <v>0</v>
      </c>
      <c r="Q123" s="96">
        <f>P123*P124</f>
        <v>0</v>
      </c>
      <c r="R123" s="95">
        <f>F143</f>
        <v>0</v>
      </c>
      <c r="S123" s="97">
        <f>R123*R124</f>
        <v>0</v>
      </c>
      <c r="T123" s="95">
        <f>I143</f>
        <v>0</v>
      </c>
      <c r="U123" s="96">
        <f>T123*T124</f>
        <v>0</v>
      </c>
    </row>
    <row r="124" spans="1:21" ht="39" thickBot="1">
      <c r="A124" s="235" t="s">
        <v>98</v>
      </c>
      <c r="B124" s="45" t="s">
        <v>14</v>
      </c>
      <c r="C124" s="46"/>
      <c r="D124" s="40"/>
      <c r="E124" s="72">
        <f>SUM(E125:E134)</f>
        <v>0</v>
      </c>
      <c r="F124" s="185"/>
      <c r="G124" s="71"/>
      <c r="H124" s="178">
        <f>SUM(H125:H134)</f>
        <v>0</v>
      </c>
      <c r="I124" s="70"/>
      <c r="J124" s="71"/>
      <c r="K124" s="178">
        <f>SUM(K125:K134)</f>
        <v>0</v>
      </c>
      <c r="L124" s="23"/>
      <c r="M124" s="26"/>
      <c r="N124" s="176" t="s">
        <v>47</v>
      </c>
      <c r="O124" s="168"/>
      <c r="P124" s="248"/>
      <c r="Q124" s="248"/>
      <c r="R124" s="248"/>
      <c r="S124" s="248"/>
      <c r="T124" s="248"/>
      <c r="U124" s="248"/>
    </row>
    <row r="125" spans="1:21" ht="12.75">
      <c r="A125" s="159"/>
      <c r="B125" s="160"/>
      <c r="C125" s="136"/>
      <c r="D125" s="24"/>
      <c r="E125" s="67">
        <f aca="true" t="shared" si="40" ref="E125:E134">C125*D125</f>
        <v>0</v>
      </c>
      <c r="F125" s="183">
        <f aca="true" t="shared" si="41" ref="F125:F134">C125</f>
        <v>0</v>
      </c>
      <c r="G125" s="172">
        <f aca="true" t="shared" si="42" ref="G125:G134">D125</f>
        <v>0</v>
      </c>
      <c r="H125" s="106">
        <f aca="true" t="shared" si="43" ref="H125:H134">F125*G125</f>
        <v>0</v>
      </c>
      <c r="I125" s="204">
        <f aca="true" t="shared" si="44" ref="I125:I134">F125</f>
        <v>0</v>
      </c>
      <c r="J125" s="172">
        <f aca="true" t="shared" si="45" ref="J125:J134">G125</f>
        <v>0</v>
      </c>
      <c r="K125" s="106">
        <f aca="true" t="shared" si="46" ref="K125:K134">I125*J125</f>
        <v>0</v>
      </c>
      <c r="L125" s="23"/>
      <c r="M125" s="23"/>
      <c r="N125" s="175"/>
      <c r="O125" s="175"/>
      <c r="P125" s="175"/>
      <c r="Q125" s="175"/>
      <c r="R125" s="175"/>
      <c r="S125" s="175"/>
      <c r="T125" s="175"/>
      <c r="U125" s="175"/>
    </row>
    <row r="126" spans="1:21" ht="12.75">
      <c r="A126" s="135"/>
      <c r="B126" s="161"/>
      <c r="C126" s="136"/>
      <c r="D126" s="24"/>
      <c r="E126" s="67">
        <f t="shared" si="40"/>
        <v>0</v>
      </c>
      <c r="F126" s="183">
        <f t="shared" si="41"/>
        <v>0</v>
      </c>
      <c r="G126" s="172">
        <f t="shared" si="42"/>
        <v>0</v>
      </c>
      <c r="H126" s="106">
        <f t="shared" si="43"/>
        <v>0</v>
      </c>
      <c r="I126" s="204">
        <f t="shared" si="44"/>
        <v>0</v>
      </c>
      <c r="J126" s="172">
        <f t="shared" si="45"/>
        <v>0</v>
      </c>
      <c r="K126" s="106">
        <f t="shared" si="46"/>
        <v>0</v>
      </c>
      <c r="L126" s="23"/>
      <c r="M126" s="23"/>
      <c r="N126" s="175"/>
      <c r="O126" s="175"/>
      <c r="P126" s="175"/>
      <c r="Q126" s="175"/>
      <c r="R126" s="175"/>
      <c r="S126" s="175"/>
      <c r="T126" s="175"/>
      <c r="U126" s="175"/>
    </row>
    <row r="127" spans="1:21" ht="12.75">
      <c r="A127" s="135"/>
      <c r="B127" s="160"/>
      <c r="C127" s="136"/>
      <c r="D127" s="24"/>
      <c r="E127" s="67">
        <f>C127*D127</f>
        <v>0</v>
      </c>
      <c r="F127" s="183">
        <f aca="true" t="shared" si="47" ref="F127:G130">C127</f>
        <v>0</v>
      </c>
      <c r="G127" s="172">
        <f t="shared" si="47"/>
        <v>0</v>
      </c>
      <c r="H127" s="106">
        <f>F127*G127</f>
        <v>0</v>
      </c>
      <c r="I127" s="204">
        <f aca="true" t="shared" si="48" ref="I127:J130">F127</f>
        <v>0</v>
      </c>
      <c r="J127" s="172">
        <f t="shared" si="48"/>
        <v>0</v>
      </c>
      <c r="K127" s="106">
        <f>I127*J127</f>
        <v>0</v>
      </c>
      <c r="L127" s="23"/>
      <c r="M127" s="23"/>
      <c r="N127" s="175"/>
      <c r="O127" s="175"/>
      <c r="P127" s="175"/>
      <c r="Q127" s="175"/>
      <c r="R127" s="175"/>
      <c r="S127" s="175"/>
      <c r="T127" s="175"/>
      <c r="U127" s="175"/>
    </row>
    <row r="128" spans="1:21" ht="12.75">
      <c r="A128" s="135"/>
      <c r="B128" s="160"/>
      <c r="C128" s="136"/>
      <c r="D128" s="24"/>
      <c r="E128" s="67">
        <f>C128*D128</f>
        <v>0</v>
      </c>
      <c r="F128" s="183">
        <f t="shared" si="47"/>
        <v>0</v>
      </c>
      <c r="G128" s="172">
        <f t="shared" si="47"/>
        <v>0</v>
      </c>
      <c r="H128" s="106">
        <f>F128*G128</f>
        <v>0</v>
      </c>
      <c r="I128" s="204">
        <f t="shared" si="48"/>
        <v>0</v>
      </c>
      <c r="J128" s="172">
        <f t="shared" si="48"/>
        <v>0</v>
      </c>
      <c r="K128" s="106">
        <f>I128*J128</f>
        <v>0</v>
      </c>
      <c r="L128" s="23"/>
      <c r="M128" s="23"/>
      <c r="N128" s="175"/>
      <c r="O128" s="175"/>
      <c r="P128" s="175"/>
      <c r="Q128" s="175"/>
      <c r="R128" s="175"/>
      <c r="S128" s="175"/>
      <c r="T128" s="175"/>
      <c r="U128" s="175"/>
    </row>
    <row r="129" spans="1:21" ht="12.75">
      <c r="A129" s="135"/>
      <c r="B129" s="160"/>
      <c r="C129" s="136"/>
      <c r="D129" s="24"/>
      <c r="E129" s="67">
        <f>C129*D129</f>
        <v>0</v>
      </c>
      <c r="F129" s="183">
        <f t="shared" si="47"/>
        <v>0</v>
      </c>
      <c r="G129" s="172">
        <f t="shared" si="47"/>
        <v>0</v>
      </c>
      <c r="H129" s="106">
        <f>F129*G129</f>
        <v>0</v>
      </c>
      <c r="I129" s="204">
        <f t="shared" si="48"/>
        <v>0</v>
      </c>
      <c r="J129" s="172">
        <f t="shared" si="48"/>
        <v>0</v>
      </c>
      <c r="K129" s="106">
        <f>I129*J129</f>
        <v>0</v>
      </c>
      <c r="L129" s="23"/>
      <c r="M129" s="23"/>
      <c r="N129" s="175"/>
      <c r="O129" s="175"/>
      <c r="P129" s="175"/>
      <c r="Q129" s="175"/>
      <c r="R129" s="175"/>
      <c r="S129" s="175"/>
      <c r="T129" s="175"/>
      <c r="U129" s="175"/>
    </row>
    <row r="130" spans="1:21" ht="12.75">
      <c r="A130" s="159"/>
      <c r="B130" s="161"/>
      <c r="C130" s="136"/>
      <c r="D130" s="24"/>
      <c r="E130" s="67">
        <f>C130*D130</f>
        <v>0</v>
      </c>
      <c r="F130" s="183">
        <f t="shared" si="47"/>
        <v>0</v>
      </c>
      <c r="G130" s="172">
        <f t="shared" si="47"/>
        <v>0</v>
      </c>
      <c r="H130" s="106">
        <f>F130*G130</f>
        <v>0</v>
      </c>
      <c r="I130" s="204">
        <f t="shared" si="48"/>
        <v>0</v>
      </c>
      <c r="J130" s="172">
        <f t="shared" si="48"/>
        <v>0</v>
      </c>
      <c r="K130" s="106">
        <f>I130*J130</f>
        <v>0</v>
      </c>
      <c r="L130" s="23"/>
      <c r="M130" s="23"/>
      <c r="N130" s="175"/>
      <c r="O130" s="175"/>
      <c r="P130" s="175"/>
      <c r="Q130" s="175"/>
      <c r="R130" s="175"/>
      <c r="S130" s="175"/>
      <c r="T130" s="175"/>
      <c r="U130" s="175"/>
    </row>
    <row r="131" spans="1:21" ht="12.75">
      <c r="A131" s="135"/>
      <c r="B131" s="161"/>
      <c r="C131" s="136"/>
      <c r="D131" s="24"/>
      <c r="E131" s="67">
        <f t="shared" si="40"/>
        <v>0</v>
      </c>
      <c r="F131" s="183">
        <f t="shared" si="41"/>
        <v>0</v>
      </c>
      <c r="G131" s="172">
        <f t="shared" si="42"/>
        <v>0</v>
      </c>
      <c r="H131" s="106">
        <f t="shared" si="43"/>
        <v>0</v>
      </c>
      <c r="I131" s="204">
        <f t="shared" si="44"/>
        <v>0</v>
      </c>
      <c r="J131" s="172">
        <f t="shared" si="45"/>
        <v>0</v>
      </c>
      <c r="K131" s="106">
        <f t="shared" si="46"/>
        <v>0</v>
      </c>
      <c r="L131" s="23"/>
      <c r="M131" s="23"/>
      <c r="N131" s="175"/>
      <c r="O131" s="175"/>
      <c r="P131" s="175"/>
      <c r="Q131" s="175"/>
      <c r="R131" s="175"/>
      <c r="S131" s="175"/>
      <c r="T131" s="175"/>
      <c r="U131" s="175"/>
    </row>
    <row r="132" spans="1:21" ht="12.75">
      <c r="A132" s="159"/>
      <c r="B132" s="161"/>
      <c r="C132" s="136"/>
      <c r="D132" s="24"/>
      <c r="E132" s="67">
        <f t="shared" si="40"/>
        <v>0</v>
      </c>
      <c r="F132" s="183">
        <f t="shared" si="41"/>
        <v>0</v>
      </c>
      <c r="G132" s="172">
        <f t="shared" si="42"/>
        <v>0</v>
      </c>
      <c r="H132" s="106">
        <f t="shared" si="43"/>
        <v>0</v>
      </c>
      <c r="I132" s="204">
        <f t="shared" si="44"/>
        <v>0</v>
      </c>
      <c r="J132" s="172">
        <f t="shared" si="45"/>
        <v>0</v>
      </c>
      <c r="K132" s="106">
        <f t="shared" si="46"/>
        <v>0</v>
      </c>
      <c r="L132" s="23"/>
      <c r="M132" s="23"/>
      <c r="N132" s="175"/>
      <c r="O132" s="175"/>
      <c r="P132" s="175"/>
      <c r="Q132" s="175"/>
      <c r="R132" s="175"/>
      <c r="S132" s="175"/>
      <c r="T132" s="175"/>
      <c r="U132" s="175"/>
    </row>
    <row r="133" spans="1:21" ht="12.75">
      <c r="A133" s="159"/>
      <c r="B133" s="161"/>
      <c r="C133" s="136"/>
      <c r="D133" s="24"/>
      <c r="E133" s="67">
        <f t="shared" si="40"/>
        <v>0</v>
      </c>
      <c r="F133" s="183">
        <f t="shared" si="41"/>
        <v>0</v>
      </c>
      <c r="G133" s="172">
        <f t="shared" si="42"/>
        <v>0</v>
      </c>
      <c r="H133" s="106">
        <f t="shared" si="43"/>
        <v>0</v>
      </c>
      <c r="I133" s="204">
        <f t="shared" si="44"/>
        <v>0</v>
      </c>
      <c r="J133" s="172">
        <f t="shared" si="45"/>
        <v>0</v>
      </c>
      <c r="K133" s="106">
        <f t="shared" si="46"/>
        <v>0</v>
      </c>
      <c r="L133" s="23"/>
      <c r="M133" s="23"/>
      <c r="N133" s="175"/>
      <c r="O133" s="175"/>
      <c r="P133" s="175"/>
      <c r="Q133" s="175"/>
      <c r="R133" s="175"/>
      <c r="S133" s="175"/>
      <c r="T133" s="175"/>
      <c r="U133" s="175"/>
    </row>
    <row r="134" spans="1:21" ht="12.75">
      <c r="A134" s="135"/>
      <c r="B134" s="160"/>
      <c r="C134" s="136"/>
      <c r="D134" s="24"/>
      <c r="E134" s="67">
        <f t="shared" si="40"/>
        <v>0</v>
      </c>
      <c r="F134" s="183">
        <f t="shared" si="41"/>
        <v>0</v>
      </c>
      <c r="G134" s="172">
        <f t="shared" si="42"/>
        <v>0</v>
      </c>
      <c r="H134" s="106">
        <f t="shared" si="43"/>
        <v>0</v>
      </c>
      <c r="I134" s="204">
        <f t="shared" si="44"/>
        <v>0</v>
      </c>
      <c r="J134" s="172">
        <f t="shared" si="45"/>
        <v>0</v>
      </c>
      <c r="K134" s="106">
        <f t="shared" si="46"/>
        <v>0</v>
      </c>
      <c r="L134" s="23"/>
      <c r="M134" s="23"/>
      <c r="N134" s="175"/>
      <c r="O134" s="175"/>
      <c r="P134" s="175"/>
      <c r="Q134" s="175"/>
      <c r="R134" s="175"/>
      <c r="S134" s="175"/>
      <c r="T134" s="175"/>
      <c r="U134" s="175"/>
    </row>
    <row r="135" spans="1:21" ht="12.75">
      <c r="A135" s="45" t="s">
        <v>97</v>
      </c>
      <c r="B135" s="45" t="s">
        <v>14</v>
      </c>
      <c r="C135" s="48"/>
      <c r="D135" s="49"/>
      <c r="E135" s="72">
        <f>SUM(E136:E139)</f>
        <v>0</v>
      </c>
      <c r="F135" s="186"/>
      <c r="G135" s="71"/>
      <c r="H135" s="178">
        <f>SUM(H136:H139)</f>
        <v>0</v>
      </c>
      <c r="I135" s="206"/>
      <c r="J135" s="71"/>
      <c r="K135" s="178">
        <f>SUM(K136:K139)</f>
        <v>0</v>
      </c>
      <c r="L135" s="23"/>
      <c r="M135" s="23"/>
      <c r="N135" s="189"/>
      <c r="O135" s="188"/>
      <c r="P135" s="175"/>
      <c r="Q135" s="175"/>
      <c r="R135" s="175"/>
      <c r="S135" s="175"/>
      <c r="T135" s="175"/>
      <c r="U135" s="175"/>
    </row>
    <row r="136" spans="1:21" ht="12.75">
      <c r="A136" s="162"/>
      <c r="B136" s="163"/>
      <c r="C136" s="164"/>
      <c r="D136" s="165"/>
      <c r="E136" s="67">
        <f>C136*D136</f>
        <v>0</v>
      </c>
      <c r="F136" s="183">
        <f aca="true" t="shared" si="49" ref="F136:G139">C136</f>
        <v>0</v>
      </c>
      <c r="G136" s="172">
        <f t="shared" si="49"/>
        <v>0</v>
      </c>
      <c r="H136" s="106">
        <f>F136*G136</f>
        <v>0</v>
      </c>
      <c r="I136" s="204">
        <f aca="true" t="shared" si="50" ref="I136:J139">F136</f>
        <v>0</v>
      </c>
      <c r="J136" s="172">
        <f t="shared" si="50"/>
        <v>0</v>
      </c>
      <c r="K136" s="106">
        <f>I136*J136</f>
        <v>0</v>
      </c>
      <c r="L136" s="23"/>
      <c r="M136" s="23"/>
      <c r="N136" s="175"/>
      <c r="O136" s="175"/>
      <c r="P136" s="175"/>
      <c r="Q136" s="175"/>
      <c r="R136" s="175"/>
      <c r="S136" s="175"/>
      <c r="T136" s="175"/>
      <c r="U136" s="175"/>
    </row>
    <row r="137" spans="1:21" ht="12.75">
      <c r="A137" s="159"/>
      <c r="B137" s="160"/>
      <c r="C137" s="136"/>
      <c r="D137" s="24"/>
      <c r="E137" s="67">
        <f>C137*D137</f>
        <v>0</v>
      </c>
      <c r="F137" s="183">
        <f t="shared" si="49"/>
        <v>0</v>
      </c>
      <c r="G137" s="172">
        <f t="shared" si="49"/>
        <v>0</v>
      </c>
      <c r="H137" s="106">
        <f>F137*G137</f>
        <v>0</v>
      </c>
      <c r="I137" s="204">
        <f t="shared" si="50"/>
        <v>0</v>
      </c>
      <c r="J137" s="172">
        <f t="shared" si="50"/>
        <v>0</v>
      </c>
      <c r="K137" s="106">
        <f>I137*J137</f>
        <v>0</v>
      </c>
      <c r="L137" s="23"/>
      <c r="M137" s="23"/>
      <c r="N137" s="175"/>
      <c r="O137" s="175"/>
      <c r="P137" s="175"/>
      <c r="Q137" s="175"/>
      <c r="R137" s="175"/>
      <c r="S137" s="175"/>
      <c r="T137" s="175"/>
      <c r="U137" s="175"/>
    </row>
    <row r="138" spans="1:21" ht="12.75">
      <c r="A138" s="159"/>
      <c r="B138" s="161"/>
      <c r="C138" s="136"/>
      <c r="D138" s="24"/>
      <c r="E138" s="67">
        <f>C138*D138</f>
        <v>0</v>
      </c>
      <c r="F138" s="183">
        <f t="shared" si="49"/>
        <v>0</v>
      </c>
      <c r="G138" s="172">
        <f t="shared" si="49"/>
        <v>0</v>
      </c>
      <c r="H138" s="106">
        <f>F138*G138</f>
        <v>0</v>
      </c>
      <c r="I138" s="204">
        <f t="shared" si="50"/>
        <v>0</v>
      </c>
      <c r="J138" s="172">
        <f t="shared" si="50"/>
        <v>0</v>
      </c>
      <c r="K138" s="106">
        <f>I138*J138</f>
        <v>0</v>
      </c>
      <c r="L138" s="23"/>
      <c r="M138" s="23"/>
      <c r="N138" s="175"/>
      <c r="O138" s="175"/>
      <c r="P138" s="175"/>
      <c r="Q138" s="175"/>
      <c r="R138" s="175"/>
      <c r="S138" s="175"/>
      <c r="T138" s="175"/>
      <c r="U138" s="175"/>
    </row>
    <row r="139" spans="1:21" ht="12.75">
      <c r="A139" s="135"/>
      <c r="B139" s="161"/>
      <c r="C139" s="136"/>
      <c r="D139" s="24"/>
      <c r="E139" s="67">
        <f>C139*D139</f>
        <v>0</v>
      </c>
      <c r="F139" s="183">
        <f t="shared" si="49"/>
        <v>0</v>
      </c>
      <c r="G139" s="172">
        <f t="shared" si="49"/>
        <v>0</v>
      </c>
      <c r="H139" s="106">
        <f>F139*G139</f>
        <v>0</v>
      </c>
      <c r="I139" s="204">
        <f t="shared" si="50"/>
        <v>0</v>
      </c>
      <c r="J139" s="172">
        <f t="shared" si="50"/>
        <v>0</v>
      </c>
      <c r="K139" s="106">
        <f>I139*J139</f>
        <v>0</v>
      </c>
      <c r="L139" s="23"/>
      <c r="M139" s="23"/>
      <c r="N139" s="175"/>
      <c r="O139" s="175"/>
      <c r="P139" s="175"/>
      <c r="Q139" s="175"/>
      <c r="R139" s="175"/>
      <c r="S139" s="175"/>
      <c r="T139" s="175"/>
      <c r="U139" s="175"/>
    </row>
    <row r="140" spans="1:21" ht="12.75">
      <c r="A140" s="45" t="s">
        <v>13</v>
      </c>
      <c r="B140" s="50"/>
      <c r="C140" s="48"/>
      <c r="D140" s="47"/>
      <c r="E140" s="72">
        <f>SUM(E141:E142)</f>
        <v>0</v>
      </c>
      <c r="F140" s="186"/>
      <c r="G140" s="71"/>
      <c r="H140" s="178">
        <f>SUM(H141:H142)</f>
        <v>0</v>
      </c>
      <c r="I140" s="206"/>
      <c r="J140" s="71"/>
      <c r="K140" s="178">
        <f>SUM(K141:K142)</f>
        <v>0</v>
      </c>
      <c r="L140" s="23"/>
      <c r="M140" s="23"/>
      <c r="N140" s="189"/>
      <c r="O140" s="188"/>
      <c r="P140" s="175"/>
      <c r="Q140" s="175"/>
      <c r="R140" s="175"/>
      <c r="S140" s="175"/>
      <c r="T140" s="175"/>
      <c r="U140" s="175"/>
    </row>
    <row r="141" spans="1:21" ht="12.75">
      <c r="A141" s="51" t="s">
        <v>46</v>
      </c>
      <c r="B141" s="51" t="s">
        <v>48</v>
      </c>
      <c r="C141" s="35"/>
      <c r="D141" s="35"/>
      <c r="E141" s="169"/>
      <c r="F141" s="198"/>
      <c r="G141" s="74"/>
      <c r="H141" s="179">
        <f>E141</f>
        <v>0</v>
      </c>
      <c r="I141" s="207"/>
      <c r="J141" s="74"/>
      <c r="K141" s="179">
        <f>E141</f>
        <v>0</v>
      </c>
      <c r="L141" s="23"/>
      <c r="M141" s="23"/>
      <c r="N141" s="191"/>
      <c r="O141" s="190"/>
      <c r="P141" s="175"/>
      <c r="Q141" s="175"/>
      <c r="R141" s="175"/>
      <c r="S141" s="175"/>
      <c r="T141" s="175"/>
      <c r="U141" s="175"/>
    </row>
    <row r="142" spans="1:21" ht="13.5" thickBot="1">
      <c r="A142" s="51" t="s">
        <v>49</v>
      </c>
      <c r="B142" s="51" t="s">
        <v>14</v>
      </c>
      <c r="C142" s="52"/>
      <c r="D142" s="202">
        <f>D107</f>
        <v>0.249</v>
      </c>
      <c r="E142" s="106">
        <f>ROUND(E141*D142,2)</f>
        <v>0</v>
      </c>
      <c r="F142" s="203"/>
      <c r="G142" s="181">
        <f>D142</f>
        <v>0.249</v>
      </c>
      <c r="H142" s="200">
        <f>ROUND(H141*G142,2)</f>
        <v>0</v>
      </c>
      <c r="I142" s="208"/>
      <c r="J142" s="195">
        <f>G142</f>
        <v>0.249</v>
      </c>
      <c r="K142" s="180">
        <f>ROUND(K141*J142,2)</f>
        <v>0</v>
      </c>
      <c r="L142" s="23"/>
      <c r="M142" s="23"/>
      <c r="N142" s="191"/>
      <c r="O142" s="190"/>
      <c r="P142" s="175"/>
      <c r="Q142" s="175"/>
      <c r="R142" s="175"/>
      <c r="S142" s="175"/>
      <c r="T142" s="175"/>
      <c r="U142" s="175"/>
    </row>
    <row r="143" spans="1:21" ht="13.5" thickBot="1">
      <c r="A143" s="43" t="s">
        <v>11</v>
      </c>
      <c r="B143" s="44" t="s">
        <v>12</v>
      </c>
      <c r="C143" s="167"/>
      <c r="D143" s="98"/>
      <c r="E143" s="99"/>
      <c r="F143" s="100">
        <f>C143</f>
        <v>0</v>
      </c>
      <c r="G143" s="98"/>
      <c r="H143" s="98"/>
      <c r="I143" s="100">
        <f>C143</f>
        <v>0</v>
      </c>
      <c r="J143" s="209"/>
      <c r="K143" s="99"/>
      <c r="L143" s="23"/>
      <c r="M143" s="23"/>
      <c r="N143" s="192"/>
      <c r="O143" s="190"/>
      <c r="P143" s="175"/>
      <c r="Q143" s="175"/>
      <c r="R143" s="175"/>
      <c r="S143" s="175"/>
      <c r="T143" s="175"/>
      <c r="U143" s="175"/>
    </row>
    <row r="144" spans="12:21" ht="23.25">
      <c r="L144" s="23"/>
      <c r="N144" s="201"/>
      <c r="O144" s="187"/>
      <c r="P144" s="255"/>
      <c r="Q144" s="255"/>
      <c r="R144" s="255"/>
      <c r="S144" s="255"/>
      <c r="T144" s="255"/>
      <c r="U144" s="255"/>
    </row>
    <row r="145" ht="12.75">
      <c r="L145" s="23"/>
    </row>
    <row r="146" ht="12.75">
      <c r="L146" s="23"/>
    </row>
    <row r="147" ht="12.75">
      <c r="L147" s="23"/>
    </row>
    <row r="148" ht="12.75">
      <c r="L148" s="23"/>
    </row>
    <row r="149" spans="1:21" ht="33.75" customHeight="1" thickBot="1">
      <c r="A149" s="34"/>
      <c r="B149" s="257" t="s">
        <v>86</v>
      </c>
      <c r="C149" s="257"/>
      <c r="D149" s="257"/>
      <c r="E149" s="257"/>
      <c r="F149" s="257"/>
      <c r="G149" s="257"/>
      <c r="H149" s="257"/>
      <c r="I149" s="257"/>
      <c r="J149" s="257"/>
      <c r="K149" s="257"/>
      <c r="L149" s="23"/>
      <c r="N149" s="34"/>
      <c r="O149" s="258" t="s">
        <v>87</v>
      </c>
      <c r="P149" s="258"/>
      <c r="Q149" s="258"/>
      <c r="R149" s="258"/>
      <c r="S149" s="258"/>
      <c r="T149" s="258"/>
      <c r="U149" s="258"/>
    </row>
    <row r="150" spans="1:21" ht="13.5" thickBot="1">
      <c r="A150" s="271" t="s">
        <v>61</v>
      </c>
      <c r="B150" s="274" t="s">
        <v>9</v>
      </c>
      <c r="C150" s="275">
        <f>C115</f>
        <v>2018</v>
      </c>
      <c r="D150" s="276"/>
      <c r="E150" s="277"/>
      <c r="F150" s="275">
        <f>F115</f>
        <v>2019</v>
      </c>
      <c r="G150" s="276"/>
      <c r="H150" s="277"/>
      <c r="I150" s="275">
        <f>I115</f>
        <v>2020</v>
      </c>
      <c r="J150" s="276"/>
      <c r="K150" s="277"/>
      <c r="L150" s="23"/>
      <c r="N150" s="282" t="str">
        <f>IF(A150&gt;0,A150," ")</f>
        <v>5. produkcijas veida nosaukums</v>
      </c>
      <c r="O150" s="259" t="s">
        <v>9</v>
      </c>
      <c r="P150" s="253">
        <f>P115</f>
        <v>2018</v>
      </c>
      <c r="Q150" s="254"/>
      <c r="R150" s="253">
        <f>R115</f>
        <v>2019</v>
      </c>
      <c r="S150" s="254"/>
      <c r="T150" s="253">
        <f>T115</f>
        <v>2020</v>
      </c>
      <c r="U150" s="254"/>
    </row>
    <row r="151" spans="1:21" ht="13.5" customHeight="1" thickBot="1">
      <c r="A151" s="272"/>
      <c r="B151" s="274"/>
      <c r="C151" s="278" t="s">
        <v>10</v>
      </c>
      <c r="D151" s="280" t="s">
        <v>44</v>
      </c>
      <c r="E151" s="260" t="s">
        <v>2</v>
      </c>
      <c r="F151" s="262" t="s">
        <v>10</v>
      </c>
      <c r="G151" s="264" t="s">
        <v>44</v>
      </c>
      <c r="H151" s="264" t="s">
        <v>2</v>
      </c>
      <c r="I151" s="262" t="s">
        <v>10</v>
      </c>
      <c r="J151" s="267" t="s">
        <v>44</v>
      </c>
      <c r="K151" s="269" t="s">
        <v>2</v>
      </c>
      <c r="L151" s="23"/>
      <c r="N151" s="283"/>
      <c r="O151" s="259"/>
      <c r="P151" s="249" t="s">
        <v>45</v>
      </c>
      <c r="Q151" s="251" t="s">
        <v>58</v>
      </c>
      <c r="R151" s="249" t="s">
        <v>45</v>
      </c>
      <c r="S151" s="251" t="s">
        <v>58</v>
      </c>
      <c r="T151" s="249" t="s">
        <v>45</v>
      </c>
      <c r="U151" s="251" t="s">
        <v>58</v>
      </c>
    </row>
    <row r="152" spans="1:21" ht="24" customHeight="1" thickBot="1">
      <c r="A152" s="273"/>
      <c r="B152" s="274"/>
      <c r="C152" s="279"/>
      <c r="D152" s="281"/>
      <c r="E152" s="261"/>
      <c r="F152" s="263"/>
      <c r="G152" s="265"/>
      <c r="H152" s="266"/>
      <c r="I152" s="263"/>
      <c r="J152" s="268"/>
      <c r="K152" s="270"/>
      <c r="L152" s="23"/>
      <c r="N152" s="284"/>
      <c r="O152" s="259"/>
      <c r="P152" s="250"/>
      <c r="Q152" s="252"/>
      <c r="R152" s="250"/>
      <c r="S152" s="252"/>
      <c r="T152" s="250"/>
      <c r="U152" s="252"/>
    </row>
    <row r="153" spans="1:21" ht="13.5" thickBot="1">
      <c r="A153" s="36" t="s">
        <v>0</v>
      </c>
      <c r="B153" s="37" t="s">
        <v>14</v>
      </c>
      <c r="C153" s="65"/>
      <c r="D153" s="66"/>
      <c r="E153" s="64">
        <f>SUM(E154:E157)</f>
        <v>0</v>
      </c>
      <c r="F153" s="210"/>
      <c r="G153" s="212"/>
      <c r="H153" s="211">
        <f>SUM(H154:H157)</f>
        <v>0</v>
      </c>
      <c r="I153" s="65"/>
      <c r="J153" s="66"/>
      <c r="K153" s="64">
        <f>SUM(K154:K157)</f>
        <v>0</v>
      </c>
      <c r="L153" s="23"/>
      <c r="M153" s="26"/>
      <c r="N153" s="77" t="s">
        <v>0</v>
      </c>
      <c r="O153" s="78" t="str">
        <f>B153</f>
        <v>Eur</v>
      </c>
      <c r="P153" s="79">
        <f>E153</f>
        <v>0</v>
      </c>
      <c r="Q153" s="80">
        <f>P153*P159</f>
        <v>0</v>
      </c>
      <c r="R153" s="79">
        <f>H153</f>
        <v>0</v>
      </c>
      <c r="S153" s="80">
        <f>R153*R159</f>
        <v>0</v>
      </c>
      <c r="T153" s="81">
        <f>K153</f>
        <v>0</v>
      </c>
      <c r="U153" s="82">
        <f>T153*T159</f>
        <v>0</v>
      </c>
    </row>
    <row r="154" spans="1:21" ht="12.75">
      <c r="A154" s="159"/>
      <c r="B154" s="160"/>
      <c r="C154" s="136"/>
      <c r="D154" s="24"/>
      <c r="E154" s="67">
        <f>C154*D154</f>
        <v>0</v>
      </c>
      <c r="F154" s="204">
        <f aca="true" t="shared" si="51" ref="F154:G157">C154</f>
        <v>0</v>
      </c>
      <c r="G154" s="172">
        <f t="shared" si="51"/>
        <v>0</v>
      </c>
      <c r="H154" s="106">
        <f>F154*G154</f>
        <v>0</v>
      </c>
      <c r="I154" s="204">
        <f aca="true" t="shared" si="52" ref="I154:J157">F154</f>
        <v>0</v>
      </c>
      <c r="J154" s="172">
        <f t="shared" si="52"/>
        <v>0</v>
      </c>
      <c r="K154" s="106">
        <f>I154*J154</f>
        <v>0</v>
      </c>
      <c r="L154" s="23"/>
      <c r="M154" s="23"/>
      <c r="N154" s="77" t="s">
        <v>3</v>
      </c>
      <c r="O154" s="83" t="str">
        <f>B158</f>
        <v>Eur</v>
      </c>
      <c r="P154" s="79">
        <f>E158</f>
        <v>0</v>
      </c>
      <c r="Q154" s="84">
        <f>P154*P159</f>
        <v>0</v>
      </c>
      <c r="R154" s="79">
        <f>H158</f>
        <v>0</v>
      </c>
      <c r="S154" s="84">
        <f>R154*R159</f>
        <v>0</v>
      </c>
      <c r="T154" s="79">
        <f>K158</f>
        <v>0</v>
      </c>
      <c r="U154" s="84">
        <f>T154*T159</f>
        <v>0</v>
      </c>
    </row>
    <row r="155" spans="1:21" ht="12.75">
      <c r="A155" s="159"/>
      <c r="B155" s="161"/>
      <c r="C155" s="136"/>
      <c r="D155" s="24"/>
      <c r="E155" s="67">
        <f>C155*D155</f>
        <v>0</v>
      </c>
      <c r="F155" s="204">
        <f t="shared" si="51"/>
        <v>0</v>
      </c>
      <c r="G155" s="172">
        <f t="shared" si="51"/>
        <v>0</v>
      </c>
      <c r="H155" s="106">
        <f>F155*G155</f>
        <v>0</v>
      </c>
      <c r="I155" s="204">
        <f t="shared" si="52"/>
        <v>0</v>
      </c>
      <c r="J155" s="172">
        <f t="shared" si="52"/>
        <v>0</v>
      </c>
      <c r="K155" s="106">
        <f>I155*J155</f>
        <v>0</v>
      </c>
      <c r="L155" s="23"/>
      <c r="M155" s="26"/>
      <c r="N155" s="236" t="s">
        <v>98</v>
      </c>
      <c r="O155" s="85" t="str">
        <f>IF(B159&gt;0,B159," ")</f>
        <v>Eur</v>
      </c>
      <c r="P155" s="86">
        <f>E159</f>
        <v>0</v>
      </c>
      <c r="Q155" s="87">
        <f>P155*P159</f>
        <v>0</v>
      </c>
      <c r="R155" s="88">
        <f>H159</f>
        <v>0</v>
      </c>
      <c r="S155" s="89">
        <f>R155*R159</f>
        <v>0</v>
      </c>
      <c r="T155" s="88">
        <f>K159</f>
        <v>0</v>
      </c>
      <c r="U155" s="89">
        <f>T155*T159</f>
        <v>0</v>
      </c>
    </row>
    <row r="156" spans="1:21" ht="12.75">
      <c r="A156" s="159"/>
      <c r="B156" s="160"/>
      <c r="C156" s="136"/>
      <c r="D156" s="24"/>
      <c r="E156" s="67">
        <f>C156*D156</f>
        <v>0</v>
      </c>
      <c r="F156" s="204">
        <f t="shared" si="51"/>
        <v>0</v>
      </c>
      <c r="G156" s="172">
        <f t="shared" si="51"/>
        <v>0</v>
      </c>
      <c r="H156" s="106">
        <f>F156*G156</f>
        <v>0</v>
      </c>
      <c r="I156" s="204">
        <f t="shared" si="52"/>
        <v>0</v>
      </c>
      <c r="J156" s="172">
        <f t="shared" si="52"/>
        <v>0</v>
      </c>
      <c r="K156" s="106">
        <f>I156*J156</f>
        <v>0</v>
      </c>
      <c r="L156" s="23"/>
      <c r="M156" s="26"/>
      <c r="N156" s="236" t="s">
        <v>97</v>
      </c>
      <c r="O156" s="90" t="str">
        <f>B170</f>
        <v>Eur</v>
      </c>
      <c r="P156" s="86">
        <f>E170</f>
        <v>0</v>
      </c>
      <c r="Q156" s="87">
        <f>P156*P159</f>
        <v>0</v>
      </c>
      <c r="R156" s="86">
        <f>H170</f>
        <v>0</v>
      </c>
      <c r="S156" s="87">
        <f>R156*R159</f>
        <v>0</v>
      </c>
      <c r="T156" s="86">
        <f>K170</f>
        <v>0</v>
      </c>
      <c r="U156" s="87">
        <f>T156*T159</f>
        <v>0</v>
      </c>
    </row>
    <row r="157" spans="1:21" ht="13.5" thickBot="1">
      <c r="A157" s="159"/>
      <c r="B157" s="161"/>
      <c r="C157" s="215"/>
      <c r="D157" s="24"/>
      <c r="E157" s="67">
        <f>C157*D157</f>
        <v>0</v>
      </c>
      <c r="F157" s="204">
        <f t="shared" si="51"/>
        <v>0</v>
      </c>
      <c r="G157" s="172">
        <f t="shared" si="51"/>
        <v>0</v>
      </c>
      <c r="H157" s="106">
        <f>F157*G157</f>
        <v>0</v>
      </c>
      <c r="I157" s="204">
        <f t="shared" si="52"/>
        <v>0</v>
      </c>
      <c r="J157" s="172">
        <f t="shared" si="52"/>
        <v>0</v>
      </c>
      <c r="K157" s="67">
        <f>I157*J157</f>
        <v>0</v>
      </c>
      <c r="L157" s="23"/>
      <c r="M157" s="26"/>
      <c r="N157" s="91" t="s">
        <v>13</v>
      </c>
      <c r="O157" s="90">
        <f>B175</f>
        <v>0</v>
      </c>
      <c r="P157" s="86">
        <f>E175</f>
        <v>0</v>
      </c>
      <c r="Q157" s="87">
        <f>P157*P159</f>
        <v>0</v>
      </c>
      <c r="R157" s="86">
        <f>H175</f>
        <v>0</v>
      </c>
      <c r="S157" s="87">
        <f>R157*R159</f>
        <v>0</v>
      </c>
      <c r="T157" s="86">
        <f>K175</f>
        <v>0</v>
      </c>
      <c r="U157" s="87">
        <f>T157*T159</f>
        <v>0</v>
      </c>
    </row>
    <row r="158" spans="1:21" ht="13.5" thickBot="1">
      <c r="A158" s="214" t="s">
        <v>3</v>
      </c>
      <c r="B158" s="41" t="s">
        <v>14</v>
      </c>
      <c r="C158" s="42"/>
      <c r="D158" s="39"/>
      <c r="E158" s="69">
        <f>E159+E170+E175</f>
        <v>0</v>
      </c>
      <c r="F158" s="205"/>
      <c r="G158" s="66"/>
      <c r="H158" s="177">
        <f>H159+H170+H175</f>
        <v>0</v>
      </c>
      <c r="I158" s="205"/>
      <c r="J158" s="66"/>
      <c r="K158" s="177">
        <f>K159+K170+K175</f>
        <v>0</v>
      </c>
      <c r="L158" s="23"/>
      <c r="M158" s="26"/>
      <c r="N158" s="93" t="s">
        <v>11</v>
      </c>
      <c r="O158" s="94" t="s">
        <v>12</v>
      </c>
      <c r="P158" s="95">
        <f>C178</f>
        <v>0</v>
      </c>
      <c r="Q158" s="96">
        <f>P158*P159</f>
        <v>0</v>
      </c>
      <c r="R158" s="95">
        <f>F178</f>
        <v>0</v>
      </c>
      <c r="S158" s="97">
        <f>R158*R159</f>
        <v>0</v>
      </c>
      <c r="T158" s="95">
        <f>I178</f>
        <v>0</v>
      </c>
      <c r="U158" s="96">
        <f>T158*T159</f>
        <v>0</v>
      </c>
    </row>
    <row r="159" spans="1:21" ht="39" thickBot="1">
      <c r="A159" s="235" t="s">
        <v>98</v>
      </c>
      <c r="B159" s="45" t="s">
        <v>14</v>
      </c>
      <c r="C159" s="46"/>
      <c r="D159" s="40"/>
      <c r="E159" s="72">
        <f>SUM(E160:E169)</f>
        <v>0</v>
      </c>
      <c r="F159" s="70"/>
      <c r="G159" s="71"/>
      <c r="H159" s="178">
        <f>SUM(H160:H169)</f>
        <v>0</v>
      </c>
      <c r="I159" s="70"/>
      <c r="J159" s="71"/>
      <c r="K159" s="178">
        <f>SUM(K160:K169)</f>
        <v>0</v>
      </c>
      <c r="L159" s="23"/>
      <c r="M159" s="23"/>
      <c r="N159" s="176" t="s">
        <v>47</v>
      </c>
      <c r="O159" s="168"/>
      <c r="P159" s="248"/>
      <c r="Q159" s="248"/>
      <c r="R159" s="248"/>
      <c r="S159" s="248"/>
      <c r="T159" s="248"/>
      <c r="U159" s="248"/>
    </row>
    <row r="160" spans="1:21" ht="12.75">
      <c r="A160" s="159"/>
      <c r="B160" s="160"/>
      <c r="C160" s="136"/>
      <c r="D160" s="24"/>
      <c r="E160" s="67">
        <f aca="true" t="shared" si="53" ref="E160:E169">C160*D160</f>
        <v>0</v>
      </c>
      <c r="F160" s="204">
        <f aca="true" t="shared" si="54" ref="F160:F169">C160</f>
        <v>0</v>
      </c>
      <c r="G160" s="172">
        <f aca="true" t="shared" si="55" ref="G160:G169">D160</f>
        <v>0</v>
      </c>
      <c r="H160" s="106">
        <f aca="true" t="shared" si="56" ref="H160:H169">F160*G160</f>
        <v>0</v>
      </c>
      <c r="I160" s="204">
        <f aca="true" t="shared" si="57" ref="I160:I169">F160</f>
        <v>0</v>
      </c>
      <c r="J160" s="172">
        <f aca="true" t="shared" si="58" ref="J160:J169">G160</f>
        <v>0</v>
      </c>
      <c r="K160" s="106">
        <f aca="true" t="shared" si="59" ref="K160:K169">I160*J160</f>
        <v>0</v>
      </c>
      <c r="L160" s="23"/>
      <c r="M160" s="23"/>
      <c r="N160" s="175"/>
      <c r="O160" s="175"/>
      <c r="P160" s="175"/>
      <c r="Q160" s="175"/>
      <c r="R160" s="175"/>
      <c r="S160" s="175"/>
      <c r="T160" s="175"/>
      <c r="U160" s="175"/>
    </row>
    <row r="161" spans="1:21" ht="12.75">
      <c r="A161" s="135"/>
      <c r="B161" s="161"/>
      <c r="C161" s="136"/>
      <c r="D161" s="24"/>
      <c r="E161" s="67">
        <f t="shared" si="53"/>
        <v>0</v>
      </c>
      <c r="F161" s="204">
        <f t="shared" si="54"/>
        <v>0</v>
      </c>
      <c r="G161" s="172">
        <f t="shared" si="55"/>
        <v>0</v>
      </c>
      <c r="H161" s="106">
        <f t="shared" si="56"/>
        <v>0</v>
      </c>
      <c r="I161" s="204">
        <f t="shared" si="57"/>
        <v>0</v>
      </c>
      <c r="J161" s="172">
        <f t="shared" si="58"/>
        <v>0</v>
      </c>
      <c r="K161" s="106">
        <f t="shared" si="59"/>
        <v>0</v>
      </c>
      <c r="L161" s="23"/>
      <c r="M161" s="23"/>
      <c r="N161" s="175"/>
      <c r="O161" s="175"/>
      <c r="P161" s="175"/>
      <c r="Q161" s="175"/>
      <c r="R161" s="175"/>
      <c r="S161" s="175"/>
      <c r="T161" s="175"/>
      <c r="U161" s="175"/>
    </row>
    <row r="162" spans="1:21" ht="12.75">
      <c r="A162" s="135"/>
      <c r="B162" s="160"/>
      <c r="C162" s="136"/>
      <c r="D162" s="24"/>
      <c r="E162" s="67">
        <f t="shared" si="53"/>
        <v>0</v>
      </c>
      <c r="F162" s="204">
        <f t="shared" si="54"/>
        <v>0</v>
      </c>
      <c r="G162" s="172">
        <f t="shared" si="55"/>
        <v>0</v>
      </c>
      <c r="H162" s="106">
        <f t="shared" si="56"/>
        <v>0</v>
      </c>
      <c r="I162" s="204">
        <f t="shared" si="57"/>
        <v>0</v>
      </c>
      <c r="J162" s="172">
        <f t="shared" si="58"/>
        <v>0</v>
      </c>
      <c r="K162" s="106">
        <f t="shared" si="59"/>
        <v>0</v>
      </c>
      <c r="L162" s="23"/>
      <c r="M162" s="23"/>
      <c r="N162" s="175"/>
      <c r="O162" s="175"/>
      <c r="P162" s="175"/>
      <c r="Q162" s="175"/>
      <c r="R162" s="175"/>
      <c r="S162" s="175"/>
      <c r="T162" s="175"/>
      <c r="U162" s="175"/>
    </row>
    <row r="163" spans="1:21" ht="12.75">
      <c r="A163" s="159"/>
      <c r="B163" s="161"/>
      <c r="C163" s="136"/>
      <c r="D163" s="24"/>
      <c r="E163" s="67">
        <f>C163*D163</f>
        <v>0</v>
      </c>
      <c r="F163" s="204">
        <f aca="true" t="shared" si="60" ref="F163:G166">C163</f>
        <v>0</v>
      </c>
      <c r="G163" s="172">
        <f t="shared" si="60"/>
        <v>0</v>
      </c>
      <c r="H163" s="106">
        <f>F163*G163</f>
        <v>0</v>
      </c>
      <c r="I163" s="204">
        <f aca="true" t="shared" si="61" ref="I163:J166">F163</f>
        <v>0</v>
      </c>
      <c r="J163" s="172">
        <f t="shared" si="61"/>
        <v>0</v>
      </c>
      <c r="K163" s="106">
        <f>I163*J163</f>
        <v>0</v>
      </c>
      <c r="L163" s="23"/>
      <c r="M163" s="23"/>
      <c r="N163" s="175"/>
      <c r="O163" s="175"/>
      <c r="P163" s="175"/>
      <c r="Q163" s="175"/>
      <c r="R163" s="175"/>
      <c r="S163" s="175"/>
      <c r="T163" s="175"/>
      <c r="U163" s="175"/>
    </row>
    <row r="164" spans="1:21" ht="12.75">
      <c r="A164" s="135"/>
      <c r="B164" s="161"/>
      <c r="C164" s="136"/>
      <c r="D164" s="24"/>
      <c r="E164" s="67">
        <f>C164*D164</f>
        <v>0</v>
      </c>
      <c r="F164" s="204">
        <f t="shared" si="60"/>
        <v>0</v>
      </c>
      <c r="G164" s="172">
        <f t="shared" si="60"/>
        <v>0</v>
      </c>
      <c r="H164" s="106">
        <f>F164*G164</f>
        <v>0</v>
      </c>
      <c r="I164" s="204">
        <f t="shared" si="61"/>
        <v>0</v>
      </c>
      <c r="J164" s="172">
        <f t="shared" si="61"/>
        <v>0</v>
      </c>
      <c r="K164" s="106">
        <f>I164*J164</f>
        <v>0</v>
      </c>
      <c r="L164" s="23"/>
      <c r="M164" s="23"/>
      <c r="N164" s="175"/>
      <c r="O164" s="175"/>
      <c r="P164" s="175"/>
      <c r="Q164" s="175"/>
      <c r="R164" s="175"/>
      <c r="S164" s="175"/>
      <c r="T164" s="175"/>
      <c r="U164" s="175"/>
    </row>
    <row r="165" spans="1:21" ht="12.75">
      <c r="A165" s="135"/>
      <c r="B165" s="161"/>
      <c r="C165" s="136"/>
      <c r="D165" s="24"/>
      <c r="E165" s="67">
        <f>C165*D165</f>
        <v>0</v>
      </c>
      <c r="F165" s="204">
        <f t="shared" si="60"/>
        <v>0</v>
      </c>
      <c r="G165" s="172">
        <f t="shared" si="60"/>
        <v>0</v>
      </c>
      <c r="H165" s="106">
        <f>F165*G165</f>
        <v>0</v>
      </c>
      <c r="I165" s="204">
        <f t="shared" si="61"/>
        <v>0</v>
      </c>
      <c r="J165" s="172">
        <f t="shared" si="61"/>
        <v>0</v>
      </c>
      <c r="K165" s="106">
        <f>I165*J165</f>
        <v>0</v>
      </c>
      <c r="L165" s="23"/>
      <c r="M165" s="23"/>
      <c r="N165" s="175"/>
      <c r="O165" s="175"/>
      <c r="P165" s="175"/>
      <c r="Q165" s="175"/>
      <c r="R165" s="175"/>
      <c r="S165" s="175"/>
      <c r="T165" s="175"/>
      <c r="U165" s="175"/>
    </row>
    <row r="166" spans="1:21" ht="12.75">
      <c r="A166" s="135"/>
      <c r="B166" s="161"/>
      <c r="C166" s="136"/>
      <c r="D166" s="24"/>
      <c r="E166" s="67">
        <f>C166*D166</f>
        <v>0</v>
      </c>
      <c r="F166" s="204">
        <f t="shared" si="60"/>
        <v>0</v>
      </c>
      <c r="G166" s="172">
        <f t="shared" si="60"/>
        <v>0</v>
      </c>
      <c r="H166" s="106">
        <f>F166*G166</f>
        <v>0</v>
      </c>
      <c r="I166" s="204">
        <f t="shared" si="61"/>
        <v>0</v>
      </c>
      <c r="J166" s="172">
        <f t="shared" si="61"/>
        <v>0</v>
      </c>
      <c r="K166" s="106">
        <f>I166*J166</f>
        <v>0</v>
      </c>
      <c r="L166" s="23"/>
      <c r="M166" s="23"/>
      <c r="N166" s="175"/>
      <c r="O166" s="175"/>
      <c r="P166" s="175"/>
      <c r="Q166" s="175"/>
      <c r="R166" s="175"/>
      <c r="S166" s="175"/>
      <c r="T166" s="175"/>
      <c r="U166" s="175"/>
    </row>
    <row r="167" spans="1:21" ht="12.75">
      <c r="A167" s="159"/>
      <c r="B167" s="161"/>
      <c r="C167" s="136"/>
      <c r="D167" s="24"/>
      <c r="E167" s="67">
        <f t="shared" si="53"/>
        <v>0</v>
      </c>
      <c r="F167" s="204">
        <f t="shared" si="54"/>
        <v>0</v>
      </c>
      <c r="G167" s="172">
        <f t="shared" si="55"/>
        <v>0</v>
      </c>
      <c r="H167" s="106">
        <f t="shared" si="56"/>
        <v>0</v>
      </c>
      <c r="I167" s="204">
        <f t="shared" si="57"/>
        <v>0</v>
      </c>
      <c r="J167" s="172">
        <f t="shared" si="58"/>
        <v>0</v>
      </c>
      <c r="K167" s="106">
        <f t="shared" si="59"/>
        <v>0</v>
      </c>
      <c r="L167" s="23"/>
      <c r="M167" s="23"/>
      <c r="N167" s="175"/>
      <c r="O167" s="175"/>
      <c r="P167" s="175"/>
      <c r="Q167" s="175"/>
      <c r="R167" s="175"/>
      <c r="S167" s="175"/>
      <c r="T167" s="175"/>
      <c r="U167" s="175"/>
    </row>
    <row r="168" spans="1:21" ht="12.75">
      <c r="A168" s="159"/>
      <c r="B168" s="161"/>
      <c r="C168" s="136"/>
      <c r="D168" s="24"/>
      <c r="E168" s="67">
        <f t="shared" si="53"/>
        <v>0</v>
      </c>
      <c r="F168" s="204">
        <f t="shared" si="54"/>
        <v>0</v>
      </c>
      <c r="G168" s="172">
        <f t="shared" si="55"/>
        <v>0</v>
      </c>
      <c r="H168" s="106">
        <f t="shared" si="56"/>
        <v>0</v>
      </c>
      <c r="I168" s="204">
        <f t="shared" si="57"/>
        <v>0</v>
      </c>
      <c r="J168" s="172">
        <f t="shared" si="58"/>
        <v>0</v>
      </c>
      <c r="K168" s="106">
        <f t="shared" si="59"/>
        <v>0</v>
      </c>
      <c r="L168" s="23"/>
      <c r="M168" s="23"/>
      <c r="N168" s="175"/>
      <c r="O168" s="175"/>
      <c r="P168" s="175"/>
      <c r="Q168" s="175"/>
      <c r="R168" s="175"/>
      <c r="S168" s="175"/>
      <c r="T168" s="175"/>
      <c r="U168" s="175"/>
    </row>
    <row r="169" spans="1:21" ht="12.75">
      <c r="A169" s="135"/>
      <c r="B169" s="160"/>
      <c r="C169" s="136"/>
      <c r="D169" s="24"/>
      <c r="E169" s="67">
        <f t="shared" si="53"/>
        <v>0</v>
      </c>
      <c r="F169" s="204">
        <f t="shared" si="54"/>
        <v>0</v>
      </c>
      <c r="G169" s="172">
        <f t="shared" si="55"/>
        <v>0</v>
      </c>
      <c r="H169" s="106">
        <f t="shared" si="56"/>
        <v>0</v>
      </c>
      <c r="I169" s="204">
        <f t="shared" si="57"/>
        <v>0</v>
      </c>
      <c r="J169" s="172">
        <f t="shared" si="58"/>
        <v>0</v>
      </c>
      <c r="K169" s="106">
        <f t="shared" si="59"/>
        <v>0</v>
      </c>
      <c r="L169" s="23"/>
      <c r="M169" s="23"/>
      <c r="N169" s="175"/>
      <c r="O169" s="175"/>
      <c r="P169" s="175"/>
      <c r="Q169" s="175"/>
      <c r="R169" s="175"/>
      <c r="S169" s="175"/>
      <c r="T169" s="175"/>
      <c r="U169" s="175"/>
    </row>
    <row r="170" spans="1:21" ht="12.75">
      <c r="A170" s="45" t="s">
        <v>97</v>
      </c>
      <c r="B170" s="45" t="s">
        <v>14</v>
      </c>
      <c r="C170" s="48"/>
      <c r="D170" s="49"/>
      <c r="E170" s="72">
        <f>SUM(E171:E174)</f>
        <v>0</v>
      </c>
      <c r="F170" s="206"/>
      <c r="G170" s="71"/>
      <c r="H170" s="178">
        <f>SUM(H171:H174)</f>
        <v>0</v>
      </c>
      <c r="I170" s="206"/>
      <c r="J170" s="71"/>
      <c r="K170" s="178">
        <f>SUM(K171:K174)</f>
        <v>0</v>
      </c>
      <c r="L170" s="23"/>
      <c r="M170" s="23"/>
      <c r="N170" s="189"/>
      <c r="O170" s="188"/>
      <c r="P170" s="175"/>
      <c r="Q170" s="175"/>
      <c r="R170" s="175"/>
      <c r="S170" s="175"/>
      <c r="T170" s="175"/>
      <c r="U170" s="175"/>
    </row>
    <row r="171" spans="1:21" ht="12.75">
      <c r="A171" s="162"/>
      <c r="B171" s="163"/>
      <c r="C171" s="164"/>
      <c r="D171" s="165"/>
      <c r="E171" s="67">
        <f>C171*D171</f>
        <v>0</v>
      </c>
      <c r="F171" s="204">
        <f aca="true" t="shared" si="62" ref="F171:G174">C171</f>
        <v>0</v>
      </c>
      <c r="G171" s="172">
        <f t="shared" si="62"/>
        <v>0</v>
      </c>
      <c r="H171" s="106">
        <f>F171*G171</f>
        <v>0</v>
      </c>
      <c r="I171" s="204">
        <f aca="true" t="shared" si="63" ref="I171:J174">F171</f>
        <v>0</v>
      </c>
      <c r="J171" s="172">
        <f t="shared" si="63"/>
        <v>0</v>
      </c>
      <c r="K171" s="106">
        <f>I171*J171</f>
        <v>0</v>
      </c>
      <c r="L171" s="23"/>
      <c r="M171" s="23"/>
      <c r="N171" s="175"/>
      <c r="O171" s="175"/>
      <c r="P171" s="175"/>
      <c r="Q171" s="175"/>
      <c r="R171" s="175"/>
      <c r="S171" s="175"/>
      <c r="T171" s="175"/>
      <c r="U171" s="175"/>
    </row>
    <row r="172" spans="1:21" ht="12.75">
      <c r="A172" s="159"/>
      <c r="B172" s="160"/>
      <c r="C172" s="136"/>
      <c r="D172" s="24"/>
      <c r="E172" s="67">
        <f>C172*D172</f>
        <v>0</v>
      </c>
      <c r="F172" s="204">
        <f t="shared" si="62"/>
        <v>0</v>
      </c>
      <c r="G172" s="172">
        <f t="shared" si="62"/>
        <v>0</v>
      </c>
      <c r="H172" s="106">
        <f>F172*G172</f>
        <v>0</v>
      </c>
      <c r="I172" s="204">
        <f t="shared" si="63"/>
        <v>0</v>
      </c>
      <c r="J172" s="172">
        <f t="shared" si="63"/>
        <v>0</v>
      </c>
      <c r="K172" s="106">
        <f>I172*J172</f>
        <v>0</v>
      </c>
      <c r="L172" s="23"/>
      <c r="M172" s="23"/>
      <c r="N172" s="175"/>
      <c r="O172" s="175"/>
      <c r="P172" s="175"/>
      <c r="Q172" s="175"/>
      <c r="R172" s="175"/>
      <c r="S172" s="175"/>
      <c r="T172" s="175"/>
      <c r="U172" s="175"/>
    </row>
    <row r="173" spans="1:21" ht="12.75">
      <c r="A173" s="159"/>
      <c r="B173" s="161"/>
      <c r="C173" s="136"/>
      <c r="D173" s="24"/>
      <c r="E173" s="67">
        <f>C173*D173</f>
        <v>0</v>
      </c>
      <c r="F173" s="204">
        <f t="shared" si="62"/>
        <v>0</v>
      </c>
      <c r="G173" s="172">
        <f t="shared" si="62"/>
        <v>0</v>
      </c>
      <c r="H173" s="106">
        <f>F173*G173</f>
        <v>0</v>
      </c>
      <c r="I173" s="204">
        <f t="shared" si="63"/>
        <v>0</v>
      </c>
      <c r="J173" s="172">
        <f t="shared" si="63"/>
        <v>0</v>
      </c>
      <c r="K173" s="106">
        <f>I173*J173</f>
        <v>0</v>
      </c>
      <c r="L173" s="23"/>
      <c r="M173" s="23"/>
      <c r="N173" s="175"/>
      <c r="O173" s="175"/>
      <c r="P173" s="175"/>
      <c r="Q173" s="175"/>
      <c r="R173" s="175"/>
      <c r="S173" s="175"/>
      <c r="T173" s="175"/>
      <c r="U173" s="175"/>
    </row>
    <row r="174" spans="1:21" ht="12.75">
      <c r="A174" s="135"/>
      <c r="B174" s="161"/>
      <c r="C174" s="136"/>
      <c r="D174" s="24"/>
      <c r="E174" s="67">
        <f>C174*D174</f>
        <v>0</v>
      </c>
      <c r="F174" s="204">
        <f t="shared" si="62"/>
        <v>0</v>
      </c>
      <c r="G174" s="172">
        <f t="shared" si="62"/>
        <v>0</v>
      </c>
      <c r="H174" s="106">
        <f>F174*G174</f>
        <v>0</v>
      </c>
      <c r="I174" s="204">
        <f t="shared" si="63"/>
        <v>0</v>
      </c>
      <c r="J174" s="172">
        <f t="shared" si="63"/>
        <v>0</v>
      </c>
      <c r="K174" s="106">
        <f>I174*J174</f>
        <v>0</v>
      </c>
      <c r="L174" s="23"/>
      <c r="M174" s="23"/>
      <c r="N174" s="175"/>
      <c r="O174" s="175"/>
      <c r="P174" s="175"/>
      <c r="Q174" s="175"/>
      <c r="R174" s="175"/>
      <c r="S174" s="175"/>
      <c r="T174" s="175"/>
      <c r="U174" s="175"/>
    </row>
    <row r="175" spans="1:21" ht="12.75">
      <c r="A175" s="45" t="s">
        <v>13</v>
      </c>
      <c r="B175" s="50"/>
      <c r="C175" s="48"/>
      <c r="D175" s="47"/>
      <c r="E175" s="72">
        <f>SUM(E176:E177)</f>
        <v>0</v>
      </c>
      <c r="F175" s="206"/>
      <c r="G175" s="71"/>
      <c r="H175" s="178">
        <f>SUM(H176:H177)</f>
        <v>0</v>
      </c>
      <c r="I175" s="206"/>
      <c r="J175" s="71"/>
      <c r="K175" s="178">
        <f>SUM(K176:K177)</f>
        <v>0</v>
      </c>
      <c r="L175" s="23"/>
      <c r="M175" s="23"/>
      <c r="N175" s="189"/>
      <c r="O175" s="188"/>
      <c r="P175" s="175"/>
      <c r="Q175" s="175"/>
      <c r="R175" s="175"/>
      <c r="S175" s="175"/>
      <c r="T175" s="175"/>
      <c r="U175" s="175"/>
    </row>
    <row r="176" spans="1:21" ht="12.75">
      <c r="A176" s="51" t="s">
        <v>46</v>
      </c>
      <c r="B176" s="51" t="s">
        <v>48</v>
      </c>
      <c r="C176" s="35"/>
      <c r="D176" s="35"/>
      <c r="E176" s="169"/>
      <c r="F176" s="207"/>
      <c r="G176" s="74"/>
      <c r="H176" s="179">
        <f>E176</f>
        <v>0</v>
      </c>
      <c r="I176" s="207"/>
      <c r="J176" s="74"/>
      <c r="K176" s="179">
        <f>E176</f>
        <v>0</v>
      </c>
      <c r="L176" s="23"/>
      <c r="M176" s="23"/>
      <c r="N176" s="191"/>
      <c r="O176" s="190"/>
      <c r="P176" s="175"/>
      <c r="Q176" s="175"/>
      <c r="R176" s="175"/>
      <c r="S176" s="175"/>
      <c r="T176" s="175"/>
      <c r="U176" s="175"/>
    </row>
    <row r="177" spans="1:21" ht="13.5" thickBot="1">
      <c r="A177" s="51" t="s">
        <v>49</v>
      </c>
      <c r="B177" s="51" t="s">
        <v>14</v>
      </c>
      <c r="C177" s="52"/>
      <c r="D177" s="213">
        <f>D142</f>
        <v>0.249</v>
      </c>
      <c r="E177" s="68">
        <f>ROUND(E176*D177,2)</f>
        <v>0</v>
      </c>
      <c r="F177" s="208"/>
      <c r="G177" s="195">
        <f>D177</f>
        <v>0.249</v>
      </c>
      <c r="H177" s="200">
        <f>ROUND(H176*G177,2)</f>
        <v>0</v>
      </c>
      <c r="I177" s="208"/>
      <c r="J177" s="195">
        <f>G177</f>
        <v>0.249</v>
      </c>
      <c r="K177" s="180">
        <f>ROUND(K176*J177,2)</f>
        <v>0</v>
      </c>
      <c r="L177" s="23"/>
      <c r="M177" s="23"/>
      <c r="N177" s="191"/>
      <c r="O177" s="190"/>
      <c r="P177" s="175"/>
      <c r="Q177" s="175"/>
      <c r="R177" s="175"/>
      <c r="S177" s="175"/>
      <c r="T177" s="175"/>
      <c r="U177" s="175"/>
    </row>
    <row r="178" spans="1:21" ht="13.5" thickBot="1">
      <c r="A178" s="43" t="s">
        <v>11</v>
      </c>
      <c r="B178" s="44" t="s">
        <v>12</v>
      </c>
      <c r="C178" s="167"/>
      <c r="D178" s="98"/>
      <c r="E178" s="99"/>
      <c r="F178" s="100">
        <f>C178</f>
        <v>0</v>
      </c>
      <c r="G178" s="209"/>
      <c r="H178" s="98"/>
      <c r="I178" s="100">
        <f>C178</f>
        <v>0</v>
      </c>
      <c r="J178" s="209"/>
      <c r="K178" s="99"/>
      <c r="L178" s="23"/>
      <c r="M178" s="23"/>
      <c r="N178" s="192"/>
      <c r="O178" s="190"/>
      <c r="P178" s="175"/>
      <c r="Q178" s="175"/>
      <c r="R178" s="175"/>
      <c r="S178" s="175"/>
      <c r="T178" s="175"/>
      <c r="U178" s="175"/>
    </row>
    <row r="179" spans="12:21" ht="23.25">
      <c r="L179" s="23"/>
      <c r="N179" s="201"/>
      <c r="O179" s="187"/>
      <c r="P179" s="255"/>
      <c r="Q179" s="255"/>
      <c r="R179" s="255"/>
      <c r="S179" s="255"/>
      <c r="T179" s="255"/>
      <c r="U179" s="255"/>
    </row>
  </sheetData>
  <sheetProtection sheet="1"/>
  <protectedRanges>
    <protectedRange sqref="A15:D18 A21:D29 A31:D34 E36 C38 O20:U20 O74:U74 A45 A49:D52 A66:D69 E71 C73 A80 A84:D87 A101:D104 E106 C108 O109:U109 O144:U144 C143 E141 A119:D122 A136:D139 A115 A154:D157 A171:D174 E176 C178 O179:U179 A11 A150 O54:U54 O89:U89 O124:U124 O159:U159 A55:D64 A90:D99 A125:D134 A160:D169" name="Range1"/>
  </protectedRanges>
  <mergeCells count="164">
    <mergeCell ref="A11:A13"/>
    <mergeCell ref="C11:E11"/>
    <mergeCell ref="B11:B13"/>
    <mergeCell ref="J12:J13"/>
    <mergeCell ref="K12:K13"/>
    <mergeCell ref="P12:P13"/>
    <mergeCell ref="F11:H11"/>
    <mergeCell ref="I11:K11"/>
    <mergeCell ref="E12:E13"/>
    <mergeCell ref="F12:F13"/>
    <mergeCell ref="G12:G13"/>
    <mergeCell ref="H12:H13"/>
    <mergeCell ref="I12:I13"/>
    <mergeCell ref="B10:K10"/>
    <mergeCell ref="T20:U20"/>
    <mergeCell ref="S12:S13"/>
    <mergeCell ref="T12:T13"/>
    <mergeCell ref="U12:U13"/>
    <mergeCell ref="Q12:Q13"/>
    <mergeCell ref="P11:Q11"/>
    <mergeCell ref="R11:S11"/>
    <mergeCell ref="T11:U11"/>
    <mergeCell ref="R12:R13"/>
    <mergeCell ref="A45:A47"/>
    <mergeCell ref="B45:B47"/>
    <mergeCell ref="C45:E45"/>
    <mergeCell ref="F45:H45"/>
    <mergeCell ref="I45:K45"/>
    <mergeCell ref="H46:H47"/>
    <mergeCell ref="I46:I47"/>
    <mergeCell ref="O45:O47"/>
    <mergeCell ref="P45:Q45"/>
    <mergeCell ref="R45:S45"/>
    <mergeCell ref="N11:N13"/>
    <mergeCell ref="O11:O13"/>
    <mergeCell ref="B44:K44"/>
    <mergeCell ref="P20:Q20"/>
    <mergeCell ref="R20:S20"/>
    <mergeCell ref="C12:C13"/>
    <mergeCell ref="D12:D13"/>
    <mergeCell ref="T45:U45"/>
    <mergeCell ref="C46:C47"/>
    <mergeCell ref="D46:D47"/>
    <mergeCell ref="E46:E47"/>
    <mergeCell ref="F46:F47"/>
    <mergeCell ref="G46:G47"/>
    <mergeCell ref="P46:P47"/>
    <mergeCell ref="Q46:Q47"/>
    <mergeCell ref="R46:R47"/>
    <mergeCell ref="S46:S47"/>
    <mergeCell ref="A80:A82"/>
    <mergeCell ref="B80:B82"/>
    <mergeCell ref="C80:E80"/>
    <mergeCell ref="F80:H80"/>
    <mergeCell ref="I80:K80"/>
    <mergeCell ref="N80:N82"/>
    <mergeCell ref="I81:I82"/>
    <mergeCell ref="F81:F82"/>
    <mergeCell ref="G81:G82"/>
    <mergeCell ref="H81:H82"/>
    <mergeCell ref="B79:K79"/>
    <mergeCell ref="P80:Q80"/>
    <mergeCell ref="R80:S80"/>
    <mergeCell ref="T80:U80"/>
    <mergeCell ref="C81:C82"/>
    <mergeCell ref="T46:T47"/>
    <mergeCell ref="U46:U47"/>
    <mergeCell ref="J46:J47"/>
    <mergeCell ref="K46:K47"/>
    <mergeCell ref="N45:N47"/>
    <mergeCell ref="T81:T82"/>
    <mergeCell ref="K81:K82"/>
    <mergeCell ref="S81:S82"/>
    <mergeCell ref="J81:J82"/>
    <mergeCell ref="P109:Q109"/>
    <mergeCell ref="R109:S109"/>
    <mergeCell ref="T109:U109"/>
    <mergeCell ref="B114:K114"/>
    <mergeCell ref="P81:P82"/>
    <mergeCell ref="Q81:Q82"/>
    <mergeCell ref="R81:R82"/>
    <mergeCell ref="O80:O82"/>
    <mergeCell ref="D81:D82"/>
    <mergeCell ref="E81:E82"/>
    <mergeCell ref="A115:A117"/>
    <mergeCell ref="B115:B117"/>
    <mergeCell ref="C115:E115"/>
    <mergeCell ref="F115:H115"/>
    <mergeCell ref="I115:K115"/>
    <mergeCell ref="H116:H117"/>
    <mergeCell ref="I116:I117"/>
    <mergeCell ref="J116:J117"/>
    <mergeCell ref="K116:K117"/>
    <mergeCell ref="C116:C117"/>
    <mergeCell ref="D116:D117"/>
    <mergeCell ref="E116:E117"/>
    <mergeCell ref="F116:F117"/>
    <mergeCell ref="G116:G117"/>
    <mergeCell ref="U116:U117"/>
    <mergeCell ref="P116:P117"/>
    <mergeCell ref="Q116:Q117"/>
    <mergeCell ref="R116:R117"/>
    <mergeCell ref="S116:S117"/>
    <mergeCell ref="T116:T117"/>
    <mergeCell ref="N115:N117"/>
    <mergeCell ref="O115:O117"/>
    <mergeCell ref="P115:Q115"/>
    <mergeCell ref="R115:S115"/>
    <mergeCell ref="T115:U115"/>
    <mergeCell ref="A150:A152"/>
    <mergeCell ref="B150:B152"/>
    <mergeCell ref="C150:E150"/>
    <mergeCell ref="F150:H150"/>
    <mergeCell ref="I150:K150"/>
    <mergeCell ref="C151:C152"/>
    <mergeCell ref="D151:D152"/>
    <mergeCell ref="E151:E152"/>
    <mergeCell ref="F151:F152"/>
    <mergeCell ref="G151:G152"/>
    <mergeCell ref="H151:H152"/>
    <mergeCell ref="P179:Q179"/>
    <mergeCell ref="R179:S179"/>
    <mergeCell ref="I151:I152"/>
    <mergeCell ref="J151:J152"/>
    <mergeCell ref="K151:K152"/>
    <mergeCell ref="N150:N152"/>
    <mergeCell ref="T179:U179"/>
    <mergeCell ref="O149:U149"/>
    <mergeCell ref="P151:P152"/>
    <mergeCell ref="Q151:Q152"/>
    <mergeCell ref="R151:R152"/>
    <mergeCell ref="O150:O152"/>
    <mergeCell ref="P150:Q150"/>
    <mergeCell ref="R150:S150"/>
    <mergeCell ref="F1:I1"/>
    <mergeCell ref="B149:K149"/>
    <mergeCell ref="A1:D1"/>
    <mergeCell ref="O10:U10"/>
    <mergeCell ref="O44:U44"/>
    <mergeCell ref="O79:U79"/>
    <mergeCell ref="O114:U114"/>
    <mergeCell ref="P144:Q144"/>
    <mergeCell ref="R144:S144"/>
    <mergeCell ref="T144:U144"/>
    <mergeCell ref="P54:Q54"/>
    <mergeCell ref="R54:S54"/>
    <mergeCell ref="T54:U54"/>
    <mergeCell ref="P89:Q89"/>
    <mergeCell ref="R89:S89"/>
    <mergeCell ref="T89:U89"/>
    <mergeCell ref="U81:U82"/>
    <mergeCell ref="P74:Q74"/>
    <mergeCell ref="R74:S74"/>
    <mergeCell ref="T74:U74"/>
    <mergeCell ref="P124:Q124"/>
    <mergeCell ref="R124:S124"/>
    <mergeCell ref="T124:U124"/>
    <mergeCell ref="P159:Q159"/>
    <mergeCell ref="R159:S159"/>
    <mergeCell ref="T159:U159"/>
    <mergeCell ref="T151:T152"/>
    <mergeCell ref="U151:U152"/>
    <mergeCell ref="S151:S152"/>
    <mergeCell ref="T150:U150"/>
  </mergeCells>
  <conditionalFormatting sqref="K15:K18">
    <cfRule type="expression" priority="198" dxfId="7" stopIfTrue="1">
      <formula>IF(K15=0,TRUE,FALSE)</formula>
    </cfRule>
  </conditionalFormatting>
  <conditionalFormatting sqref="K21:K29">
    <cfRule type="expression" priority="197" dxfId="7" stopIfTrue="1">
      <formula>IF(K21=0,TRUE,FALSE)</formula>
    </cfRule>
  </conditionalFormatting>
  <conditionalFormatting sqref="K31:K34">
    <cfRule type="expression" priority="196" dxfId="7" stopIfTrue="1">
      <formula>IF(K31=0,TRUE,FALSE)</formula>
    </cfRule>
  </conditionalFormatting>
  <conditionalFormatting sqref="E31:E34">
    <cfRule type="expression" priority="195" dxfId="7" stopIfTrue="1">
      <formula>IF(E31=0,TRUE,FALSE)</formula>
    </cfRule>
  </conditionalFormatting>
  <conditionalFormatting sqref="E21:E29">
    <cfRule type="expression" priority="194" dxfId="7" stopIfTrue="1">
      <formula>IF(E21=0,TRUE,FALSE)</formula>
    </cfRule>
  </conditionalFormatting>
  <conditionalFormatting sqref="E15:E18">
    <cfRule type="expression" priority="193" dxfId="7" stopIfTrue="1">
      <formula>IF(E15=0,TRUE,FALSE)</formula>
    </cfRule>
  </conditionalFormatting>
  <conditionalFormatting sqref="K49:K52">
    <cfRule type="expression" priority="63" dxfId="7" stopIfTrue="1">
      <formula>IF(K49=0,TRUE,FALSE)</formula>
    </cfRule>
  </conditionalFormatting>
  <conditionalFormatting sqref="K55:K64">
    <cfRule type="expression" priority="62" dxfId="7" stopIfTrue="1">
      <formula>IF(K55=0,TRUE,FALSE)</formula>
    </cfRule>
  </conditionalFormatting>
  <conditionalFormatting sqref="K66:K69">
    <cfRule type="expression" priority="61" dxfId="7" stopIfTrue="1">
      <formula>IF(K66=0,TRUE,FALSE)</formula>
    </cfRule>
  </conditionalFormatting>
  <conditionalFormatting sqref="E66:E69">
    <cfRule type="expression" priority="60" dxfId="7" stopIfTrue="1">
      <formula>IF(E66=0,TRUE,FALSE)</formula>
    </cfRule>
  </conditionalFormatting>
  <conditionalFormatting sqref="E55:E64">
    <cfRule type="expression" priority="59" dxfId="7" stopIfTrue="1">
      <formula>IF(E55=0,TRUE,FALSE)</formula>
    </cfRule>
  </conditionalFormatting>
  <conditionalFormatting sqref="E49:E52">
    <cfRule type="expression" priority="58" dxfId="7" stopIfTrue="1">
      <formula>IF(E49=0,TRUE,FALSE)</formula>
    </cfRule>
  </conditionalFormatting>
  <conditionalFormatting sqref="J72">
    <cfRule type="expression" priority="57" dxfId="7" stopIfTrue="1">
      <formula>IF(J72=0,TRUE,FALSE)</formula>
    </cfRule>
  </conditionalFormatting>
  <conditionalFormatting sqref="G72">
    <cfRule type="expression" priority="56" dxfId="7" stopIfTrue="1">
      <formula>IF(G72=0,TRUE,FALSE)</formula>
    </cfRule>
  </conditionalFormatting>
  <conditionalFormatting sqref="J37">
    <cfRule type="expression" priority="132" dxfId="7" stopIfTrue="1">
      <formula>IF(J37=0,TRUE,FALSE)</formula>
    </cfRule>
  </conditionalFormatting>
  <conditionalFormatting sqref="G37">
    <cfRule type="expression" priority="131" dxfId="7" stopIfTrue="1">
      <formula>IF(G37=0,TRUE,FALSE)</formula>
    </cfRule>
  </conditionalFormatting>
  <conditionalFormatting sqref="D37">
    <cfRule type="expression" priority="130" dxfId="7" stopIfTrue="1">
      <formula>IF(D37=0,TRUE,FALSE)</formula>
    </cfRule>
  </conditionalFormatting>
  <conditionalFormatting sqref="E37">
    <cfRule type="expression" priority="129" dxfId="7" stopIfTrue="1">
      <formula>IF(E37=0,TRUE,FALSE)</formula>
    </cfRule>
  </conditionalFormatting>
  <conditionalFormatting sqref="F21:J29">
    <cfRule type="expression" priority="128" dxfId="7" stopIfTrue="1">
      <formula>IF(F21=0,TRUE,FALSE)</formula>
    </cfRule>
  </conditionalFormatting>
  <conditionalFormatting sqref="F15:J18">
    <cfRule type="expression" priority="127" dxfId="7" stopIfTrue="1">
      <formula>IF(F15=0,TRUE,FALSE)</formula>
    </cfRule>
  </conditionalFormatting>
  <conditionalFormatting sqref="F31:J34">
    <cfRule type="expression" priority="126" dxfId="7" stopIfTrue="1">
      <formula>IF(F31=0,TRUE,FALSE)</formula>
    </cfRule>
  </conditionalFormatting>
  <conditionalFormatting sqref="H36">
    <cfRule type="expression" priority="125" dxfId="7" stopIfTrue="1">
      <formula>IF(H36=0,TRUE,FALSE)</formula>
    </cfRule>
  </conditionalFormatting>
  <conditionalFormatting sqref="K36">
    <cfRule type="expression" priority="124" dxfId="7" stopIfTrue="1">
      <formula>IF(K36=0,TRUE,FALSE)</formula>
    </cfRule>
  </conditionalFormatting>
  <conditionalFormatting sqref="D72">
    <cfRule type="expression" priority="55" dxfId="7" stopIfTrue="1">
      <formula>IF(D72=0,TRUE,FALSE)</formula>
    </cfRule>
  </conditionalFormatting>
  <conditionalFormatting sqref="E72">
    <cfRule type="expression" priority="54" dxfId="7" stopIfTrue="1">
      <formula>IF(E72=0,TRUE,FALSE)</formula>
    </cfRule>
  </conditionalFormatting>
  <conditionalFormatting sqref="F55:J64">
    <cfRule type="expression" priority="53" dxfId="7" stopIfTrue="1">
      <formula>IF(F55=0,TRUE,FALSE)</formula>
    </cfRule>
  </conditionalFormatting>
  <conditionalFormatting sqref="F49:J52">
    <cfRule type="expression" priority="52" dxfId="7" stopIfTrue="1">
      <formula>IF(F49=0,TRUE,FALSE)</formula>
    </cfRule>
  </conditionalFormatting>
  <conditionalFormatting sqref="F66:J69">
    <cfRule type="expression" priority="51" dxfId="7" stopIfTrue="1">
      <formula>IF(F66=0,TRUE,FALSE)</formula>
    </cfRule>
  </conditionalFormatting>
  <conditionalFormatting sqref="H71">
    <cfRule type="expression" priority="50" dxfId="7" stopIfTrue="1">
      <formula>IF(H71=0,TRUE,FALSE)</formula>
    </cfRule>
  </conditionalFormatting>
  <conditionalFormatting sqref="K71">
    <cfRule type="expression" priority="49" dxfId="7" stopIfTrue="1">
      <formula>IF(K71=0,TRUE,FALSE)</formula>
    </cfRule>
  </conditionalFormatting>
  <conditionalFormatting sqref="K84:K87">
    <cfRule type="expression" priority="48" dxfId="7" stopIfTrue="1">
      <formula>IF(K84=0,TRUE,FALSE)</formula>
    </cfRule>
  </conditionalFormatting>
  <conditionalFormatting sqref="K90:K99">
    <cfRule type="expression" priority="47" dxfId="7" stopIfTrue="1">
      <formula>IF(K90=0,TRUE,FALSE)</formula>
    </cfRule>
  </conditionalFormatting>
  <conditionalFormatting sqref="K101:K104">
    <cfRule type="expression" priority="46" dxfId="7" stopIfTrue="1">
      <formula>IF(K101=0,TRUE,FALSE)</formula>
    </cfRule>
  </conditionalFormatting>
  <conditionalFormatting sqref="E101:E104">
    <cfRule type="expression" priority="45" dxfId="7" stopIfTrue="1">
      <formula>IF(E101=0,TRUE,FALSE)</formula>
    </cfRule>
  </conditionalFormatting>
  <conditionalFormatting sqref="E90:E99">
    <cfRule type="expression" priority="44" dxfId="7" stopIfTrue="1">
      <formula>IF(E90=0,TRUE,FALSE)</formula>
    </cfRule>
  </conditionalFormatting>
  <conditionalFormatting sqref="E84:E87">
    <cfRule type="expression" priority="43" dxfId="7" stopIfTrue="1">
      <formula>IF(E84=0,TRUE,FALSE)</formula>
    </cfRule>
  </conditionalFormatting>
  <conditionalFormatting sqref="J107">
    <cfRule type="expression" priority="42" dxfId="7" stopIfTrue="1">
      <formula>IF(J107=0,TRUE,FALSE)</formula>
    </cfRule>
  </conditionalFormatting>
  <conditionalFormatting sqref="G107">
    <cfRule type="expression" priority="41" dxfId="7" stopIfTrue="1">
      <formula>IF(G107=0,TRUE,FALSE)</formula>
    </cfRule>
  </conditionalFormatting>
  <conditionalFormatting sqref="D107">
    <cfRule type="expression" priority="40" dxfId="7" stopIfTrue="1">
      <formula>IF(D107=0,TRUE,FALSE)</formula>
    </cfRule>
  </conditionalFormatting>
  <conditionalFormatting sqref="E107">
    <cfRule type="expression" priority="39" dxfId="7" stopIfTrue="1">
      <formula>IF(E107=0,TRUE,FALSE)</formula>
    </cfRule>
  </conditionalFormatting>
  <conditionalFormatting sqref="F90:J99">
    <cfRule type="expression" priority="38" dxfId="7" stopIfTrue="1">
      <formula>IF(F90=0,TRUE,FALSE)</formula>
    </cfRule>
  </conditionalFormatting>
  <conditionalFormatting sqref="F84:J87">
    <cfRule type="expression" priority="37" dxfId="7" stopIfTrue="1">
      <formula>IF(F84=0,TRUE,FALSE)</formula>
    </cfRule>
  </conditionalFormatting>
  <conditionalFormatting sqref="F101:J104">
    <cfRule type="expression" priority="36" dxfId="7" stopIfTrue="1">
      <formula>IF(F101=0,TRUE,FALSE)</formula>
    </cfRule>
  </conditionalFormatting>
  <conditionalFormatting sqref="H106">
    <cfRule type="expression" priority="35" dxfId="7" stopIfTrue="1">
      <formula>IF(H106=0,TRUE,FALSE)</formula>
    </cfRule>
  </conditionalFormatting>
  <conditionalFormatting sqref="K106">
    <cfRule type="expression" priority="34" dxfId="7" stopIfTrue="1">
      <formula>IF(K106=0,TRUE,FALSE)</formula>
    </cfRule>
  </conditionalFormatting>
  <conditionalFormatting sqref="K119:K122">
    <cfRule type="expression" priority="33" dxfId="7" stopIfTrue="1">
      <formula>IF(K119=0,TRUE,FALSE)</formula>
    </cfRule>
  </conditionalFormatting>
  <conditionalFormatting sqref="K125:K134">
    <cfRule type="expression" priority="32" dxfId="7" stopIfTrue="1">
      <formula>IF(K125=0,TRUE,FALSE)</formula>
    </cfRule>
  </conditionalFormatting>
  <conditionalFormatting sqref="K136:K139">
    <cfRule type="expression" priority="31" dxfId="7" stopIfTrue="1">
      <formula>IF(K136=0,TRUE,FALSE)</formula>
    </cfRule>
  </conditionalFormatting>
  <conditionalFormatting sqref="E136:E139">
    <cfRule type="expression" priority="30" dxfId="7" stopIfTrue="1">
      <formula>IF(E136=0,TRUE,FALSE)</formula>
    </cfRule>
  </conditionalFormatting>
  <conditionalFormatting sqref="E125:E134">
    <cfRule type="expression" priority="29" dxfId="7" stopIfTrue="1">
      <formula>IF(E125=0,TRUE,FALSE)</formula>
    </cfRule>
  </conditionalFormatting>
  <conditionalFormatting sqref="E119:E122">
    <cfRule type="expression" priority="28" dxfId="7" stopIfTrue="1">
      <formula>IF(E119=0,TRUE,FALSE)</formula>
    </cfRule>
  </conditionalFormatting>
  <conditionalFormatting sqref="J142">
    <cfRule type="expression" priority="27" dxfId="7" stopIfTrue="1">
      <formula>IF(J142=0,TRUE,FALSE)</formula>
    </cfRule>
  </conditionalFormatting>
  <conditionalFormatting sqref="G142">
    <cfRule type="expression" priority="26" dxfId="7" stopIfTrue="1">
      <formula>IF(G142=0,TRUE,FALSE)</formula>
    </cfRule>
  </conditionalFormatting>
  <conditionalFormatting sqref="D142">
    <cfRule type="expression" priority="25" dxfId="7" stopIfTrue="1">
      <formula>IF(D142=0,TRUE,FALSE)</formula>
    </cfRule>
  </conditionalFormatting>
  <conditionalFormatting sqref="E142">
    <cfRule type="expression" priority="24" dxfId="7" stopIfTrue="1">
      <formula>IF(E142=0,TRUE,FALSE)</formula>
    </cfRule>
  </conditionalFormatting>
  <conditionalFormatting sqref="F125:J134">
    <cfRule type="expression" priority="23" dxfId="7" stopIfTrue="1">
      <formula>IF(F125=0,TRUE,FALSE)</formula>
    </cfRule>
  </conditionalFormatting>
  <conditionalFormatting sqref="F119:J122">
    <cfRule type="expression" priority="22" dxfId="7" stopIfTrue="1">
      <formula>IF(F119=0,TRUE,FALSE)</formula>
    </cfRule>
  </conditionalFormatting>
  <conditionalFormatting sqref="F136:J139">
    <cfRule type="expression" priority="21" dxfId="7" stopIfTrue="1">
      <formula>IF(F136=0,TRUE,FALSE)</formula>
    </cfRule>
  </conditionalFormatting>
  <conditionalFormatting sqref="H141">
    <cfRule type="expression" priority="20" dxfId="7" stopIfTrue="1">
      <formula>IF(H141=0,TRUE,FALSE)</formula>
    </cfRule>
  </conditionalFormatting>
  <conditionalFormatting sqref="K141">
    <cfRule type="expression" priority="19" dxfId="7" stopIfTrue="1">
      <formula>IF(K141=0,TRUE,FALSE)</formula>
    </cfRule>
  </conditionalFormatting>
  <conditionalFormatting sqref="K154:K157">
    <cfRule type="expression" priority="18" dxfId="7" stopIfTrue="1">
      <formula>IF(K154=0,TRUE,FALSE)</formula>
    </cfRule>
  </conditionalFormatting>
  <conditionalFormatting sqref="K160:K169">
    <cfRule type="expression" priority="17" dxfId="7" stopIfTrue="1">
      <formula>IF(K160=0,TRUE,FALSE)</formula>
    </cfRule>
  </conditionalFormatting>
  <conditionalFormatting sqref="K171:K174">
    <cfRule type="expression" priority="16" dxfId="7" stopIfTrue="1">
      <formula>IF(K171=0,TRUE,FALSE)</formula>
    </cfRule>
  </conditionalFormatting>
  <conditionalFormatting sqref="E171:E174">
    <cfRule type="expression" priority="15" dxfId="7" stopIfTrue="1">
      <formula>IF(E171=0,TRUE,FALSE)</formula>
    </cfRule>
  </conditionalFormatting>
  <conditionalFormatting sqref="E160:E169">
    <cfRule type="expression" priority="14" dxfId="7" stopIfTrue="1">
      <formula>IF(E160=0,TRUE,FALSE)</formula>
    </cfRule>
  </conditionalFormatting>
  <conditionalFormatting sqref="E154:E157">
    <cfRule type="expression" priority="13" dxfId="7" stopIfTrue="1">
      <formula>IF(E154=0,TRUE,FALSE)</formula>
    </cfRule>
  </conditionalFormatting>
  <conditionalFormatting sqref="J177">
    <cfRule type="expression" priority="12" dxfId="7" stopIfTrue="1">
      <formula>IF(J177=0,TRUE,FALSE)</formula>
    </cfRule>
  </conditionalFormatting>
  <conditionalFormatting sqref="G177">
    <cfRule type="expression" priority="11" dxfId="7" stopIfTrue="1">
      <formula>IF(G177=0,TRUE,FALSE)</formula>
    </cfRule>
  </conditionalFormatting>
  <conditionalFormatting sqref="D177">
    <cfRule type="expression" priority="10" dxfId="7" stopIfTrue="1">
      <formula>IF(D177=0,TRUE,FALSE)</formula>
    </cfRule>
  </conditionalFormatting>
  <conditionalFormatting sqref="E177">
    <cfRule type="expression" priority="9" dxfId="7" stopIfTrue="1">
      <formula>IF(E177=0,TRUE,FALSE)</formula>
    </cfRule>
  </conditionalFormatting>
  <conditionalFormatting sqref="F160:J169">
    <cfRule type="expression" priority="8" dxfId="7" stopIfTrue="1">
      <formula>IF(F160=0,TRUE,FALSE)</formula>
    </cfRule>
  </conditionalFormatting>
  <conditionalFormatting sqref="F154:J157">
    <cfRule type="expression" priority="7" dxfId="7" stopIfTrue="1">
      <formula>IF(F154=0,TRUE,FALSE)</formula>
    </cfRule>
  </conditionalFormatting>
  <conditionalFormatting sqref="F171:J174">
    <cfRule type="expression" priority="6" dxfId="7" stopIfTrue="1">
      <formula>IF(F171=0,TRUE,FALSE)</formula>
    </cfRule>
  </conditionalFormatting>
  <conditionalFormatting sqref="H176">
    <cfRule type="expression" priority="5" dxfId="7" stopIfTrue="1">
      <formula>IF(H176=0,TRUE,FALSE)</formula>
    </cfRule>
  </conditionalFormatting>
  <conditionalFormatting sqref="K176">
    <cfRule type="expression" priority="4" dxfId="7" stopIfTrue="1">
      <formula>IF(K176=0,TRUE,FALSE)</formula>
    </cfRule>
  </conditionalFormatting>
  <conditionalFormatting sqref="B3:D6">
    <cfRule type="expression" priority="3" dxfId="7" stopIfTrue="1">
      <formula>IF(B3=0,TRUE,FALSE)</formula>
    </cfRule>
  </conditionalFormatting>
  <conditionalFormatting sqref="B7:D7">
    <cfRule type="expression" priority="2" dxfId="7" stopIfTrue="1">
      <formula>IF(B7=0,TRUE,FALSE)</formula>
    </cfRule>
  </conditionalFormatting>
  <conditionalFormatting sqref="G3:I3">
    <cfRule type="expression" priority="1" dxfId="7" stopIfTrue="1">
      <formula>IF(G3=0,TRUE,FALSE)</formula>
    </cfRule>
  </conditionalFormatting>
  <printOptions/>
  <pageMargins left="0.7" right="0.7" top="0.75" bottom="0.75" header="0.3" footer="0.3"/>
  <pageSetup horizontalDpi="600" verticalDpi="600" orientation="landscape" paperSize="9" scale="77" r:id="rId3"/>
  <rowBreaks count="4" manualBreakCount="4">
    <brk id="39" max="20" man="1"/>
    <brk id="75" max="255" man="1"/>
    <brk id="111" max="255" man="1"/>
    <brk id="146" max="20" man="1"/>
  </rowBreaks>
  <colBreaks count="2" manualBreakCount="2">
    <brk id="12" max="169" man="1"/>
    <brk id="21" max="65535" man="1"/>
  </colBreaks>
  <legacyDrawing r:id="rId2"/>
</worksheet>
</file>

<file path=xl/worksheets/sheet4.xml><?xml version="1.0" encoding="utf-8"?>
<worksheet xmlns="http://schemas.openxmlformats.org/spreadsheetml/2006/main" xmlns:r="http://schemas.openxmlformats.org/officeDocument/2006/relationships">
  <dimension ref="A1:N34"/>
  <sheetViews>
    <sheetView view="pageBreakPreview" zoomScaleSheetLayoutView="100" zoomScalePageLayoutView="0" workbookViewId="0" topLeftCell="A1">
      <selection activeCell="I3" sqref="I3:I4"/>
    </sheetView>
  </sheetViews>
  <sheetFormatPr defaultColWidth="9.140625" defaultRowHeight="12.75"/>
  <cols>
    <col min="1" max="1" width="24.7109375" style="0" customWidth="1"/>
    <col min="2" max="2" width="13.140625" style="0" customWidth="1"/>
    <col min="3" max="3" width="11.00390625" style="0" customWidth="1"/>
    <col min="4" max="4" width="11.57421875" style="0" customWidth="1"/>
    <col min="6" max="6" width="11.00390625" style="0" customWidth="1"/>
    <col min="7" max="7" width="11.8515625" style="0" customWidth="1"/>
    <col min="9" max="9" width="10.7109375" style="0" customWidth="1"/>
    <col min="10" max="10" width="13.140625" style="0" customWidth="1"/>
  </cols>
  <sheetData>
    <row r="1" spans="1:11" ht="16.5" thickBot="1">
      <c r="A1" s="308" t="s">
        <v>4</v>
      </c>
      <c r="B1" s="308"/>
      <c r="C1" s="308"/>
      <c r="D1" s="308"/>
      <c r="E1" s="308"/>
      <c r="F1" s="308"/>
      <c r="G1" s="308"/>
      <c r="H1" s="308"/>
      <c r="I1" s="308"/>
      <c r="J1" s="308"/>
      <c r="K1" s="308"/>
    </row>
    <row r="2" spans="1:11" ht="13.5" thickBot="1">
      <c r="A2" s="274" t="s">
        <v>54</v>
      </c>
      <c r="B2" s="217" t="s">
        <v>92</v>
      </c>
      <c r="C2" s="275">
        <f>'Ieņēmumi un mainīgās izmaksas'!B2</f>
        <v>2018</v>
      </c>
      <c r="D2" s="276"/>
      <c r="E2" s="305"/>
      <c r="F2" s="276">
        <f>'Ieņēmumi un mainīgās izmaksas'!C2</f>
        <v>2019</v>
      </c>
      <c r="G2" s="276"/>
      <c r="H2" s="276"/>
      <c r="I2" s="275">
        <f>'Ieņēmumi un mainīgās izmaksas'!D2</f>
        <v>2020</v>
      </c>
      <c r="J2" s="276"/>
      <c r="K2" s="305"/>
    </row>
    <row r="3" spans="1:11" ht="13.5" thickBot="1">
      <c r="A3" s="274"/>
      <c r="B3" s="311" t="s">
        <v>91</v>
      </c>
      <c r="C3" s="278" t="s">
        <v>10</v>
      </c>
      <c r="D3" s="280" t="s">
        <v>44</v>
      </c>
      <c r="E3" s="306" t="s">
        <v>2</v>
      </c>
      <c r="F3" s="309" t="s">
        <v>10</v>
      </c>
      <c r="G3" s="285" t="s">
        <v>44</v>
      </c>
      <c r="H3" s="285" t="s">
        <v>2</v>
      </c>
      <c r="I3" s="278" t="s">
        <v>10</v>
      </c>
      <c r="J3" s="280" t="s">
        <v>44</v>
      </c>
      <c r="K3" s="287" t="s">
        <v>2</v>
      </c>
    </row>
    <row r="4" spans="1:11" ht="13.5" thickBot="1">
      <c r="A4" s="274"/>
      <c r="B4" s="312"/>
      <c r="C4" s="279"/>
      <c r="D4" s="281"/>
      <c r="E4" s="307"/>
      <c r="F4" s="310"/>
      <c r="G4" s="286"/>
      <c r="H4" s="286"/>
      <c r="I4" s="279"/>
      <c r="J4" s="281"/>
      <c r="K4" s="288"/>
    </row>
    <row r="5" spans="1:11" ht="12.75">
      <c r="A5" s="123" t="s">
        <v>15</v>
      </c>
      <c r="B5" s="220"/>
      <c r="C5" s="136"/>
      <c r="D5" s="136"/>
      <c r="E5" s="101">
        <f aca="true" t="shared" si="0" ref="E5:E18">ROUND(C5*D5,2)</f>
        <v>0</v>
      </c>
      <c r="F5" s="227"/>
      <c r="G5" s="227"/>
      <c r="H5" s="134">
        <f>ROUND(F5*G5,2)</f>
        <v>0</v>
      </c>
      <c r="I5" s="230"/>
      <c r="J5" s="227"/>
      <c r="K5" s="101">
        <f aca="true" t="shared" si="1" ref="K5:K18">ROUND(I5*J5,2)</f>
        <v>0</v>
      </c>
    </row>
    <row r="6" spans="1:11" ht="12.75">
      <c r="A6" s="123" t="s">
        <v>17</v>
      </c>
      <c r="B6" s="221"/>
      <c r="C6" s="136"/>
      <c r="D6" s="136"/>
      <c r="E6" s="109">
        <f t="shared" si="0"/>
        <v>0</v>
      </c>
      <c r="F6" s="228"/>
      <c r="G6" s="228"/>
      <c r="H6" s="108">
        <f aca="true" t="shared" si="2" ref="H6:H17">ROUND(F6*G6,2)</f>
        <v>0</v>
      </c>
      <c r="I6" s="231"/>
      <c r="J6" s="228"/>
      <c r="K6" s="102">
        <f t="shared" si="1"/>
        <v>0</v>
      </c>
    </row>
    <row r="7" spans="1:11" ht="12.75">
      <c r="A7" s="123" t="s">
        <v>19</v>
      </c>
      <c r="B7" s="220"/>
      <c r="C7" s="136"/>
      <c r="D7" s="136"/>
      <c r="E7" s="108">
        <f t="shared" si="0"/>
        <v>0</v>
      </c>
      <c r="F7" s="136"/>
      <c r="G7" s="136"/>
      <c r="H7" s="67">
        <f t="shared" si="2"/>
        <v>0</v>
      </c>
      <c r="I7" s="215"/>
      <c r="J7" s="136"/>
      <c r="K7" s="108">
        <f t="shared" si="1"/>
        <v>0</v>
      </c>
    </row>
    <row r="8" spans="1:11" ht="12.75">
      <c r="A8" s="123" t="s">
        <v>23</v>
      </c>
      <c r="B8" s="221"/>
      <c r="C8" s="136"/>
      <c r="D8" s="136"/>
      <c r="E8" s="67">
        <f t="shared" si="0"/>
        <v>0</v>
      </c>
      <c r="F8" s="228"/>
      <c r="G8" s="228"/>
      <c r="H8" s="67">
        <f t="shared" si="2"/>
        <v>0</v>
      </c>
      <c r="I8" s="231"/>
      <c r="J8" s="228"/>
      <c r="K8" s="108">
        <f t="shared" si="1"/>
        <v>0</v>
      </c>
    </row>
    <row r="9" spans="1:11" ht="12.75">
      <c r="A9" s="123" t="s">
        <v>20</v>
      </c>
      <c r="B9" s="220"/>
      <c r="C9" s="136"/>
      <c r="D9" s="136"/>
      <c r="E9" s="67">
        <f t="shared" si="0"/>
        <v>0</v>
      </c>
      <c r="F9" s="136"/>
      <c r="G9" s="136"/>
      <c r="H9" s="67">
        <f t="shared" si="2"/>
        <v>0</v>
      </c>
      <c r="I9" s="215"/>
      <c r="J9" s="136"/>
      <c r="K9" s="108">
        <f t="shared" si="1"/>
        <v>0</v>
      </c>
    </row>
    <row r="10" spans="1:11" ht="12.75">
      <c r="A10" s="169" t="s">
        <v>27</v>
      </c>
      <c r="B10" s="222"/>
      <c r="C10" s="136"/>
      <c r="D10" s="136"/>
      <c r="E10" s="67">
        <f t="shared" si="0"/>
        <v>0</v>
      </c>
      <c r="F10" s="228"/>
      <c r="G10" s="228"/>
      <c r="H10" s="67">
        <f t="shared" si="2"/>
        <v>0</v>
      </c>
      <c r="I10" s="231"/>
      <c r="J10" s="228"/>
      <c r="K10" s="108">
        <f t="shared" si="1"/>
        <v>0</v>
      </c>
    </row>
    <row r="11" spans="1:11" ht="12.75">
      <c r="A11" s="169" t="s">
        <v>22</v>
      </c>
      <c r="B11" s="220"/>
      <c r="C11" s="136"/>
      <c r="D11" s="136"/>
      <c r="E11" s="67">
        <f t="shared" si="0"/>
        <v>0</v>
      </c>
      <c r="F11" s="136"/>
      <c r="G11" s="136"/>
      <c r="H11" s="67">
        <f t="shared" si="2"/>
        <v>0</v>
      </c>
      <c r="I11" s="215"/>
      <c r="J11" s="136"/>
      <c r="K11" s="108">
        <f t="shared" si="1"/>
        <v>0</v>
      </c>
    </row>
    <row r="12" spans="1:12" ht="12.75">
      <c r="A12" s="223" t="s">
        <v>55</v>
      </c>
      <c r="B12" s="220"/>
      <c r="C12" s="136"/>
      <c r="D12" s="136"/>
      <c r="E12" s="67">
        <f t="shared" si="0"/>
        <v>0</v>
      </c>
      <c r="F12" s="136"/>
      <c r="G12" s="136"/>
      <c r="H12" s="67">
        <f t="shared" si="2"/>
        <v>0</v>
      </c>
      <c r="I12" s="215"/>
      <c r="J12" s="136"/>
      <c r="K12" s="108">
        <f t="shared" si="1"/>
        <v>0</v>
      </c>
      <c r="L12" s="30"/>
    </row>
    <row r="13" spans="1:11" ht="30.75" customHeight="1">
      <c r="A13" s="224" t="s">
        <v>56</v>
      </c>
      <c r="B13" s="220"/>
      <c r="C13" s="136"/>
      <c r="D13" s="136"/>
      <c r="E13" s="67">
        <f t="shared" si="0"/>
        <v>0</v>
      </c>
      <c r="F13" s="228"/>
      <c r="G13" s="228"/>
      <c r="H13" s="67">
        <f t="shared" si="2"/>
        <v>0</v>
      </c>
      <c r="I13" s="231"/>
      <c r="J13" s="228"/>
      <c r="K13" s="108">
        <f t="shared" si="1"/>
        <v>0</v>
      </c>
    </row>
    <row r="14" spans="1:11" ht="12.75">
      <c r="A14" s="169" t="s">
        <v>42</v>
      </c>
      <c r="B14" s="220"/>
      <c r="C14" s="164"/>
      <c r="D14" s="164"/>
      <c r="E14" s="67">
        <f t="shared" si="0"/>
        <v>0</v>
      </c>
      <c r="F14" s="164"/>
      <c r="G14" s="164"/>
      <c r="H14" s="67">
        <f t="shared" si="2"/>
        <v>0</v>
      </c>
      <c r="I14" s="164"/>
      <c r="J14" s="164"/>
      <c r="K14" s="108">
        <f t="shared" si="1"/>
        <v>0</v>
      </c>
    </row>
    <row r="15" spans="1:11" ht="12.75">
      <c r="A15" s="169" t="s">
        <v>43</v>
      </c>
      <c r="B15" s="220"/>
      <c r="C15" s="164"/>
      <c r="D15" s="164"/>
      <c r="E15" s="67">
        <f t="shared" si="0"/>
        <v>0</v>
      </c>
      <c r="F15" s="164"/>
      <c r="G15" s="164"/>
      <c r="H15" s="67">
        <f t="shared" si="2"/>
        <v>0</v>
      </c>
      <c r="I15" s="164"/>
      <c r="J15" s="164"/>
      <c r="K15" s="108">
        <f t="shared" si="1"/>
        <v>0</v>
      </c>
    </row>
    <row r="16" spans="1:11" ht="12.75">
      <c r="A16" s="169" t="s">
        <v>1</v>
      </c>
      <c r="B16" s="220"/>
      <c r="C16" s="136"/>
      <c r="D16" s="136"/>
      <c r="E16" s="67">
        <f t="shared" si="0"/>
        <v>0</v>
      </c>
      <c r="F16" s="229"/>
      <c r="G16" s="229"/>
      <c r="H16" s="67">
        <f t="shared" si="2"/>
        <v>0</v>
      </c>
      <c r="I16" s="232"/>
      <c r="J16" s="229"/>
      <c r="K16" s="108">
        <f t="shared" si="1"/>
        <v>0</v>
      </c>
    </row>
    <row r="17" spans="1:11" ht="12.75">
      <c r="A17" s="225" t="s">
        <v>16</v>
      </c>
      <c r="B17" s="220"/>
      <c r="C17" s="136"/>
      <c r="D17" s="136"/>
      <c r="E17" s="67">
        <f t="shared" si="0"/>
        <v>0</v>
      </c>
      <c r="F17" s="136"/>
      <c r="G17" s="136"/>
      <c r="H17" s="67">
        <f t="shared" si="2"/>
        <v>0</v>
      </c>
      <c r="I17" s="136"/>
      <c r="J17" s="136"/>
      <c r="K17" s="108">
        <f t="shared" si="1"/>
        <v>0</v>
      </c>
    </row>
    <row r="18" spans="1:11" ht="12.75">
      <c r="A18" s="169" t="s">
        <v>28</v>
      </c>
      <c r="B18" s="220"/>
      <c r="C18" s="136"/>
      <c r="D18" s="136"/>
      <c r="E18" s="67">
        <f t="shared" si="0"/>
        <v>0</v>
      </c>
      <c r="F18" s="136"/>
      <c r="G18" s="136"/>
      <c r="H18" s="67">
        <f>ROUND(F18*G18,2)</f>
        <v>0</v>
      </c>
      <c r="I18" s="136"/>
      <c r="J18" s="136"/>
      <c r="K18" s="108">
        <f t="shared" si="1"/>
        <v>0</v>
      </c>
    </row>
    <row r="19" spans="1:11" ht="12.75">
      <c r="A19" s="169" t="s">
        <v>28</v>
      </c>
      <c r="B19" s="220"/>
      <c r="C19" s="136"/>
      <c r="D19" s="136"/>
      <c r="E19" s="103">
        <f>C19*D19</f>
        <v>0</v>
      </c>
      <c r="F19" s="136"/>
      <c r="G19" s="136"/>
      <c r="H19" s="103">
        <f>ROUND(F19*G19,2)</f>
        <v>0</v>
      </c>
      <c r="I19" s="215"/>
      <c r="J19" s="136"/>
      <c r="K19" s="108">
        <f>ROUND(I19*J19,2)</f>
        <v>0</v>
      </c>
    </row>
    <row r="20" spans="1:11" ht="13.5" thickBot="1">
      <c r="A20" s="226" t="s">
        <v>28</v>
      </c>
      <c r="B20" s="220"/>
      <c r="C20" s="136"/>
      <c r="D20" s="136"/>
      <c r="E20" s="103">
        <f>C20*D20</f>
        <v>0</v>
      </c>
      <c r="F20" s="229"/>
      <c r="G20" s="229"/>
      <c r="H20" s="104">
        <f>ROUND(F20*G20,2)</f>
        <v>0</v>
      </c>
      <c r="I20" s="232"/>
      <c r="J20" s="229"/>
      <c r="K20" s="68">
        <f>ROUND(I20*J20,2)</f>
        <v>0</v>
      </c>
    </row>
    <row r="21" spans="1:11" ht="13.5" thickBot="1">
      <c r="A21" s="22" t="s">
        <v>21</v>
      </c>
      <c r="B21" s="117"/>
      <c r="C21" s="118"/>
      <c r="D21" s="119"/>
      <c r="E21" s="105">
        <f>ROUND(SUM(E5:E20),0)</f>
        <v>0</v>
      </c>
      <c r="F21" s="118"/>
      <c r="G21" s="119"/>
      <c r="H21" s="107">
        <f>ROUND(SUM(H5:H20),0)</f>
        <v>0</v>
      </c>
      <c r="I21" s="117"/>
      <c r="J21" s="119"/>
      <c r="K21" s="105">
        <f>ROUND(SUM(K5:K20),0)</f>
        <v>0</v>
      </c>
    </row>
    <row r="34" ht="12.75">
      <c r="N34" s="21"/>
    </row>
  </sheetData>
  <sheetProtection sheet="1"/>
  <protectedRanges>
    <protectedRange sqref="I16:J20 I5:J13 F5:G13 F16:G20 C16:D20 A5:D13 A14:B20" name="Range1"/>
  </protectedRanges>
  <mergeCells count="15">
    <mergeCell ref="J3:J4"/>
    <mergeCell ref="K3:K4"/>
    <mergeCell ref="A2:A4"/>
    <mergeCell ref="C2:E2"/>
    <mergeCell ref="B3:B4"/>
    <mergeCell ref="F2:H2"/>
    <mergeCell ref="I2:K2"/>
    <mergeCell ref="C3:C4"/>
    <mergeCell ref="D3:D4"/>
    <mergeCell ref="E3:E4"/>
    <mergeCell ref="A1:K1"/>
    <mergeCell ref="F3:F4"/>
    <mergeCell ref="G3:G4"/>
    <mergeCell ref="H3:H4"/>
    <mergeCell ref="I3:I4"/>
  </mergeCells>
  <conditionalFormatting sqref="C6:D19 B20:J20 B11:D18 F6:G18 B19:G19 I6:J19">
    <cfRule type="expression" priority="36" dxfId="7" stopIfTrue="1">
      <formula>IF(B6=0,TRUE,FALSE)</formula>
    </cfRule>
  </conditionalFormatting>
  <conditionalFormatting sqref="C5:K5 H6:H7">
    <cfRule type="expression" priority="33" dxfId="7" stopIfTrue="1">
      <formula>IF(C5=0,TRUE,FALSE)</formula>
    </cfRule>
  </conditionalFormatting>
  <conditionalFormatting sqref="N34">
    <cfRule type="expression" priority="22" dxfId="7" stopIfTrue="1">
      <formula>IF(N34=0,TRUE,FALSE)</formula>
    </cfRule>
  </conditionalFormatting>
  <conditionalFormatting sqref="E6">
    <cfRule type="expression" priority="21" dxfId="7" stopIfTrue="1">
      <formula>IF(E6=0,TRUE,FALSE)</formula>
    </cfRule>
  </conditionalFormatting>
  <conditionalFormatting sqref="E7">
    <cfRule type="expression" priority="20" dxfId="7" stopIfTrue="1">
      <formula>IF(E7=0,TRUE,FALSE)</formula>
    </cfRule>
  </conditionalFormatting>
  <conditionalFormatting sqref="E8:E18">
    <cfRule type="expression" priority="19" dxfId="7" stopIfTrue="1">
      <formula>IF(E8=0,TRUE,FALSE)</formula>
    </cfRule>
  </conditionalFormatting>
  <conditionalFormatting sqref="K6">
    <cfRule type="expression" priority="14" dxfId="7" stopIfTrue="1">
      <formula>IF(K6=0,TRUE,FALSE)</formula>
    </cfRule>
  </conditionalFormatting>
  <conditionalFormatting sqref="K7">
    <cfRule type="expression" priority="13" dxfId="7" stopIfTrue="1">
      <formula>IF(K7=0,TRUE,FALSE)</formula>
    </cfRule>
  </conditionalFormatting>
  <conditionalFormatting sqref="K8:K18">
    <cfRule type="expression" priority="12" dxfId="7" stopIfTrue="1">
      <formula>IF(K8=0,TRUE,FALSE)</formula>
    </cfRule>
  </conditionalFormatting>
  <conditionalFormatting sqref="K20">
    <cfRule type="expression" priority="7" dxfId="7" stopIfTrue="1">
      <formula>IF(K20=0,TRUE,FALSE)</formula>
    </cfRule>
  </conditionalFormatting>
  <conditionalFormatting sqref="K19">
    <cfRule type="expression" priority="6" dxfId="7" stopIfTrue="1">
      <formula>IF(K19=0,TRUE,FALSE)</formula>
    </cfRule>
  </conditionalFormatting>
  <conditionalFormatting sqref="H19">
    <cfRule type="expression" priority="2" dxfId="7" stopIfTrue="1">
      <formula>IF(H19=0,TRUE,FALSE)</formula>
    </cfRule>
  </conditionalFormatting>
  <conditionalFormatting sqref="H8:H18">
    <cfRule type="expression" priority="1" dxfId="7" stopIfTrue="1">
      <formula>IF(H8=0,TRUE,FALSE)</formula>
    </cfRule>
  </conditionalFormatting>
  <printOptions/>
  <pageMargins left="0.7" right="0.7" top="0.75" bottom="0.75" header="0.3" footer="0.3"/>
  <pageSetup horizontalDpi="600" verticalDpi="600" orientation="landscape" paperSize="9" scale="93" r:id="rId3"/>
  <colBreaks count="1" manualBreakCount="1">
    <brk id="12" max="65535" man="1"/>
  </colBreaks>
  <legacyDrawing r:id="rId2"/>
</worksheet>
</file>

<file path=xl/worksheets/sheet5.xml><?xml version="1.0" encoding="utf-8"?>
<worksheet xmlns="http://schemas.openxmlformats.org/spreadsheetml/2006/main" xmlns:r="http://schemas.openxmlformats.org/officeDocument/2006/relationships">
  <dimension ref="A1:H58"/>
  <sheetViews>
    <sheetView view="pageBreakPreview" zoomScaleNormal="70" zoomScaleSheetLayoutView="100" zoomScalePageLayoutView="0" workbookViewId="0" topLeftCell="A1">
      <selection activeCell="B16" sqref="B16"/>
    </sheetView>
  </sheetViews>
  <sheetFormatPr defaultColWidth="9.140625" defaultRowHeight="12.75"/>
  <cols>
    <col min="1" max="1" width="40.57421875" style="0" customWidth="1"/>
    <col min="2" max="2" width="10.00390625" style="0" customWidth="1"/>
    <col min="3" max="3" width="13.00390625" style="0" customWidth="1"/>
    <col min="4" max="4" width="11.28125" style="0" customWidth="1"/>
    <col min="5" max="5" width="10.421875" style="0" customWidth="1"/>
    <col min="6" max="6" width="9.8515625" style="0" customWidth="1"/>
  </cols>
  <sheetData>
    <row r="1" spans="1:8" ht="28.5" customHeight="1">
      <c r="A1" s="314" t="s">
        <v>95</v>
      </c>
      <c r="B1" s="314"/>
      <c r="C1" s="314"/>
      <c r="D1" s="234">
        <f>'Ieņēmumi un mainīgās izmaksas'!B2</f>
        <v>2018</v>
      </c>
      <c r="E1" s="234" t="s">
        <v>94</v>
      </c>
      <c r="F1" s="234"/>
      <c r="G1" s="234"/>
      <c r="H1" s="234"/>
    </row>
    <row r="2" spans="1:4" ht="12.75">
      <c r="A2" s="17"/>
      <c r="B2" s="313" t="s">
        <v>38</v>
      </c>
      <c r="C2" s="313"/>
      <c r="D2" s="17"/>
    </row>
    <row r="3" spans="1:8" ht="12.75">
      <c r="A3" s="20" t="s">
        <v>18</v>
      </c>
      <c r="B3" s="20" t="s">
        <v>39</v>
      </c>
      <c r="C3" s="20" t="s">
        <v>40</v>
      </c>
      <c r="D3" s="20" t="s">
        <v>2</v>
      </c>
      <c r="E3" s="20" t="s">
        <v>74</v>
      </c>
      <c r="F3" s="20" t="s">
        <v>75</v>
      </c>
      <c r="G3" s="20" t="s">
        <v>76</v>
      </c>
      <c r="H3" s="20" t="s">
        <v>77</v>
      </c>
    </row>
    <row r="4" spans="1:8" ht="13.5" thickBot="1">
      <c r="A4" s="122" t="s">
        <v>29</v>
      </c>
      <c r="B4" s="115"/>
      <c r="C4" s="115"/>
      <c r="D4" s="233"/>
      <c r="E4" s="110">
        <f>D4</f>
        <v>0</v>
      </c>
      <c r="F4" s="110">
        <f>E49</f>
        <v>0</v>
      </c>
      <c r="G4" s="110">
        <f>F49</f>
        <v>0</v>
      </c>
      <c r="H4" s="110">
        <f>G49</f>
        <v>0</v>
      </c>
    </row>
    <row r="5" spans="1:8" ht="12.75">
      <c r="A5" s="77" t="s">
        <v>31</v>
      </c>
      <c r="B5" s="111"/>
      <c r="C5" s="111"/>
      <c r="D5" s="112"/>
      <c r="E5" s="120"/>
      <c r="F5" s="120"/>
      <c r="G5" s="120"/>
      <c r="H5" s="120"/>
    </row>
    <row r="6" spans="1:8" ht="12.75">
      <c r="A6" s="72" t="s">
        <v>0</v>
      </c>
      <c r="B6" s="113"/>
      <c r="C6" s="113"/>
      <c r="D6" s="112"/>
      <c r="E6" s="24"/>
      <c r="F6" s="24"/>
      <c r="G6" s="24"/>
      <c r="H6" s="24"/>
    </row>
    <row r="7" spans="1:8" ht="12.75">
      <c r="A7" s="92" t="s">
        <v>96</v>
      </c>
      <c r="B7" s="113">
        <f>'Ieņēmumi un mainīgās izmaksas'!B3</f>
        <v>0</v>
      </c>
      <c r="C7" s="114">
        <f>ROUND(_xlfn.IFERROR(B7-D7," "),2)</f>
        <v>0</v>
      </c>
      <c r="D7" s="112">
        <f>SUM(E7:H7)</f>
        <v>0</v>
      </c>
      <c r="E7" s="24"/>
      <c r="F7" s="24"/>
      <c r="G7" s="24"/>
      <c r="H7" s="24"/>
    </row>
    <row r="8" spans="1:8" ht="12.75">
      <c r="A8" s="92" t="s">
        <v>30</v>
      </c>
      <c r="B8" s="126"/>
      <c r="C8" s="114">
        <f>ROUND(_xlfn.IFERROR(B8-D8," "),2)</f>
        <v>0</v>
      </c>
      <c r="D8" s="112">
        <f>SUM(E8:H8)</f>
        <v>0</v>
      </c>
      <c r="E8" s="24"/>
      <c r="F8" s="24"/>
      <c r="G8" s="24"/>
      <c r="H8" s="24"/>
    </row>
    <row r="9" spans="1:8" ht="12.75">
      <c r="A9" s="72" t="s">
        <v>3</v>
      </c>
      <c r="B9" s="113"/>
      <c r="C9" s="113"/>
      <c r="D9" s="112"/>
      <c r="E9" s="24"/>
      <c r="F9" s="24"/>
      <c r="G9" s="24"/>
      <c r="H9" s="24"/>
    </row>
    <row r="10" spans="1:8" ht="12.75">
      <c r="A10" s="92" t="str">
        <f>IF('Ieņēmumi un mainīgās izmaksas'!B5&gt;0,'Ieņēmumi un mainīgās izmaksas'!A5," ")</f>
        <v> </v>
      </c>
      <c r="B10" s="113" t="str">
        <f>IF('Ieņēmumi un mainīgās izmaksas'!B5&gt;0,'Ieņēmumi un mainīgās izmaksas'!B5," ")</f>
        <v> </v>
      </c>
      <c r="C10" s="114">
        <f>_xlfn.IFERROR(ROUND(B10-D10,2),0)</f>
        <v>0</v>
      </c>
      <c r="D10" s="112">
        <f>SUM(E10:H10)</f>
        <v>0</v>
      </c>
      <c r="E10" s="24"/>
      <c r="F10" s="24"/>
      <c r="G10" s="24"/>
      <c r="H10" s="24"/>
    </row>
    <row r="11" spans="1:8" ht="12.75">
      <c r="A11" s="92" t="str">
        <f>IF('Ieņēmumi un mainīgās izmaksas'!B6&gt;0,'Ieņēmumi un mainīgās izmaksas'!A6," ")</f>
        <v> </v>
      </c>
      <c r="B11" s="113" t="str">
        <f>IF('Ieņēmumi un mainīgās izmaksas'!B6&gt;0,'Ieņēmumi un mainīgās izmaksas'!B6," ")</f>
        <v> </v>
      </c>
      <c r="C11" s="114">
        <f>_xlfn.IFERROR(ROUND(B11-D11,2),0)</f>
        <v>0</v>
      </c>
      <c r="D11" s="112">
        <f>SUM(E11:H11)</f>
        <v>0</v>
      </c>
      <c r="E11" s="24"/>
      <c r="F11" s="24"/>
      <c r="G11" s="24"/>
      <c r="H11" s="24"/>
    </row>
    <row r="12" spans="1:8" ht="12.75">
      <c r="A12" s="92" t="str">
        <f>IF('Ieņēmumi un mainīgās izmaksas'!B7&gt;0,'Ieņēmumi un mainīgās izmaksas'!A7," ")</f>
        <v> </v>
      </c>
      <c r="B12" s="121" t="str">
        <f>IF('Ieņēmumi un mainīgās izmaksas'!B7&gt;0,'Ieņēmumi un mainīgās izmaksas'!B7," ")</f>
        <v> </v>
      </c>
      <c r="C12" s="114">
        <f>_xlfn.IFERROR(ROUND(B12-D12,2),0)</f>
        <v>0</v>
      </c>
      <c r="D12" s="112">
        <f>SUM(E12:H12)</f>
        <v>0</v>
      </c>
      <c r="E12" s="24"/>
      <c r="F12" s="24"/>
      <c r="G12" s="24"/>
      <c r="H12" s="24"/>
    </row>
    <row r="13" spans="1:8" ht="12.75">
      <c r="A13" s="92"/>
      <c r="B13" s="121"/>
      <c r="C13" s="114">
        <f>_xlfn.IFERROR(ROUND(B13-D13,2),0)</f>
        <v>0</v>
      </c>
      <c r="D13" s="112">
        <f>SUM(E13:H13)</f>
        <v>0</v>
      </c>
      <c r="E13" s="24"/>
      <c r="F13" s="24"/>
      <c r="G13" s="24"/>
      <c r="H13" s="24"/>
    </row>
    <row r="14" spans="1:8" ht="12.75">
      <c r="A14" s="72" t="s">
        <v>4</v>
      </c>
      <c r="B14" s="113"/>
      <c r="C14" s="114"/>
      <c r="D14" s="112"/>
      <c r="E14" s="24"/>
      <c r="F14" s="24"/>
      <c r="G14" s="24"/>
      <c r="H14" s="24"/>
    </row>
    <row r="15" spans="1:8" ht="12.75">
      <c r="A15" s="92" t="str">
        <f>IF('Pastāvīgās izmaksas'!E5&gt;0,'Pastāvīgās izmaksas'!A5," ")</f>
        <v> </v>
      </c>
      <c r="B15" s="113" t="str">
        <f>IF('Pastāvīgās izmaksas'!E5&gt;0,'Pastāvīgās izmaksas'!E5," ")</f>
        <v> </v>
      </c>
      <c r="C15" s="114">
        <f aca="true" t="shared" si="0" ref="C15:C48">_xlfn.IFERROR(ROUND(B15-D15,2),0)</f>
        <v>0</v>
      </c>
      <c r="D15" s="112">
        <f aca="true" t="shared" si="1" ref="D15:D30">SUM(E15:H15)</f>
        <v>0</v>
      </c>
      <c r="E15" s="24"/>
      <c r="F15" s="24"/>
      <c r="G15" s="24"/>
      <c r="H15" s="24"/>
    </row>
    <row r="16" spans="1:8" ht="12.75">
      <c r="A16" s="92" t="str">
        <f>IF('Pastāvīgās izmaksas'!E6&gt;0,'Pastāvīgās izmaksas'!A6," ")</f>
        <v> </v>
      </c>
      <c r="B16" s="113" t="str">
        <f>IF('Pastāvīgās izmaksas'!E6&gt;0,'Pastāvīgās izmaksas'!E6," ")</f>
        <v> </v>
      </c>
      <c r="C16" s="114">
        <f t="shared" si="0"/>
        <v>0</v>
      </c>
      <c r="D16" s="112">
        <f t="shared" si="1"/>
        <v>0</v>
      </c>
      <c r="E16" s="24"/>
      <c r="F16" s="24"/>
      <c r="G16" s="24"/>
      <c r="H16" s="24"/>
    </row>
    <row r="17" spans="1:8" ht="12.75">
      <c r="A17" s="92" t="str">
        <f>IF('Pastāvīgās izmaksas'!E7&gt;0,'Pastāvīgās izmaksas'!A7," ")</f>
        <v> </v>
      </c>
      <c r="B17" s="113" t="str">
        <f>IF('Pastāvīgās izmaksas'!E7&gt;0,'Pastāvīgās izmaksas'!E7," ")</f>
        <v> </v>
      </c>
      <c r="C17" s="114">
        <f t="shared" si="0"/>
        <v>0</v>
      </c>
      <c r="D17" s="112">
        <f t="shared" si="1"/>
        <v>0</v>
      </c>
      <c r="E17" s="24"/>
      <c r="F17" s="24"/>
      <c r="G17" s="24"/>
      <c r="H17" s="24"/>
    </row>
    <row r="18" spans="1:8" ht="12.75">
      <c r="A18" s="92" t="str">
        <f>IF('Pastāvīgās izmaksas'!E8&gt;0,'Pastāvīgās izmaksas'!A8," ")</f>
        <v> </v>
      </c>
      <c r="B18" s="113" t="str">
        <f>IF('Pastāvīgās izmaksas'!E8&gt;0,'Pastāvīgās izmaksas'!E8," ")</f>
        <v> </v>
      </c>
      <c r="C18" s="114">
        <f t="shared" si="0"/>
        <v>0</v>
      </c>
      <c r="D18" s="112">
        <f t="shared" si="1"/>
        <v>0</v>
      </c>
      <c r="E18" s="24"/>
      <c r="F18" s="123"/>
      <c r="G18" s="24"/>
      <c r="H18" s="24"/>
    </row>
    <row r="19" spans="1:8" ht="12.75">
      <c r="A19" s="92" t="str">
        <f>IF('Pastāvīgās izmaksas'!E9&gt;0,'Pastāvīgās izmaksas'!A9," ")</f>
        <v> </v>
      </c>
      <c r="B19" s="113" t="str">
        <f>IF('Pastāvīgās izmaksas'!E9&gt;0,'Pastāvīgās izmaksas'!E9," ")</f>
        <v> </v>
      </c>
      <c r="C19" s="114">
        <f t="shared" si="0"/>
        <v>0</v>
      </c>
      <c r="D19" s="112">
        <f t="shared" si="1"/>
        <v>0</v>
      </c>
      <c r="E19" s="24"/>
      <c r="F19" s="24"/>
      <c r="G19" s="24"/>
      <c r="H19" s="24"/>
    </row>
    <row r="20" spans="1:8" ht="12.75">
      <c r="A20" s="92" t="str">
        <f>IF('Pastāvīgās izmaksas'!E10&gt;0,'Pastāvīgās izmaksas'!A10," ")</f>
        <v> </v>
      </c>
      <c r="B20" s="113" t="str">
        <f>IF('Pastāvīgās izmaksas'!E10&gt;0,'Pastāvīgās izmaksas'!E10," ")</f>
        <v> </v>
      </c>
      <c r="C20" s="114">
        <f t="shared" si="0"/>
        <v>0</v>
      </c>
      <c r="D20" s="112">
        <f t="shared" si="1"/>
        <v>0</v>
      </c>
      <c r="E20" s="24"/>
      <c r="F20" s="24"/>
      <c r="G20" s="24"/>
      <c r="H20" s="123"/>
    </row>
    <row r="21" spans="1:8" ht="12.75">
      <c r="A21" s="92" t="str">
        <f>IF('Pastāvīgās izmaksas'!E11&gt;0,'Pastāvīgās izmaksas'!A11," ")</f>
        <v> </v>
      </c>
      <c r="B21" s="113" t="str">
        <f>IF('Pastāvīgās izmaksas'!E11&gt;0,'Pastāvīgās izmaksas'!E11," ")</f>
        <v> </v>
      </c>
      <c r="C21" s="114">
        <f t="shared" si="0"/>
        <v>0</v>
      </c>
      <c r="D21" s="112">
        <f t="shared" si="1"/>
        <v>0</v>
      </c>
      <c r="E21" s="24"/>
      <c r="F21" s="24"/>
      <c r="G21" s="24"/>
      <c r="H21" s="24"/>
    </row>
    <row r="22" spans="1:8" ht="12.75">
      <c r="A22" s="92" t="str">
        <f>IF('Pastāvīgās izmaksas'!E12&gt;0,'Pastāvīgās izmaksas'!A12," ")</f>
        <v> </v>
      </c>
      <c r="B22" s="113" t="str">
        <f>IF('Pastāvīgās izmaksas'!E12&gt;0,'Pastāvīgās izmaksas'!E12," ")</f>
        <v> </v>
      </c>
      <c r="C22" s="114">
        <f t="shared" si="0"/>
        <v>0</v>
      </c>
      <c r="D22" s="112">
        <f t="shared" si="1"/>
        <v>0</v>
      </c>
      <c r="E22" s="24"/>
      <c r="F22" s="24"/>
      <c r="G22" s="24"/>
      <c r="H22" s="24"/>
    </row>
    <row r="23" spans="1:8" ht="12.75">
      <c r="A23" s="92" t="str">
        <f>IF('Pastāvīgās izmaksas'!E13&gt;0,'Pastāvīgās izmaksas'!A13," ")</f>
        <v> </v>
      </c>
      <c r="B23" s="113" t="str">
        <f>IF('Pastāvīgās izmaksas'!E13&gt;0,'Pastāvīgās izmaksas'!E13," ")</f>
        <v> </v>
      </c>
      <c r="C23" s="114">
        <f t="shared" si="0"/>
        <v>0</v>
      </c>
      <c r="D23" s="112">
        <f t="shared" si="1"/>
        <v>0</v>
      </c>
      <c r="E23" s="24"/>
      <c r="F23" s="24"/>
      <c r="G23" s="24"/>
      <c r="H23" s="24"/>
    </row>
    <row r="24" spans="1:8" ht="12.75">
      <c r="A24" s="92"/>
      <c r="B24" s="113"/>
      <c r="C24" s="114">
        <f t="shared" si="0"/>
        <v>0</v>
      </c>
      <c r="D24" s="112">
        <f t="shared" si="1"/>
        <v>0</v>
      </c>
      <c r="E24" s="24"/>
      <c r="F24" s="24"/>
      <c r="G24" s="24"/>
      <c r="H24" s="24"/>
    </row>
    <row r="25" spans="1:8" ht="12.75">
      <c r="A25" s="92"/>
      <c r="B25" s="113"/>
      <c r="C25" s="114">
        <f t="shared" si="0"/>
        <v>0</v>
      </c>
      <c r="D25" s="112">
        <f t="shared" si="1"/>
        <v>0</v>
      </c>
      <c r="E25" s="24"/>
      <c r="F25" s="24"/>
      <c r="G25" s="24"/>
      <c r="H25" s="24"/>
    </row>
    <row r="26" spans="1:8" ht="12.75">
      <c r="A26" s="92" t="str">
        <f>IF('Pastāvīgās izmaksas'!E16&gt;0,'Pastāvīgās izmaksas'!A16," ")</f>
        <v> </v>
      </c>
      <c r="B26" s="113" t="str">
        <f>IF('Pastāvīgās izmaksas'!E16&gt;0,'Pastāvīgās izmaksas'!E16," ")</f>
        <v> </v>
      </c>
      <c r="C26" s="114">
        <f t="shared" si="0"/>
        <v>0</v>
      </c>
      <c r="D26" s="112">
        <f t="shared" si="1"/>
        <v>0</v>
      </c>
      <c r="E26" s="24"/>
      <c r="F26" s="24"/>
      <c r="G26" s="24"/>
      <c r="H26" s="24"/>
    </row>
    <row r="27" spans="1:8" ht="12.75">
      <c r="A27" s="92" t="str">
        <f>IF('Pastāvīgās izmaksas'!E17&gt;0,'Pastāvīgās izmaksas'!A17," ")</f>
        <v> </v>
      </c>
      <c r="B27" s="113" t="str">
        <f>IF('Pastāvīgās izmaksas'!E17&gt;0,'Pastāvīgās izmaksas'!E17," ")</f>
        <v> </v>
      </c>
      <c r="C27" s="114">
        <f t="shared" si="0"/>
        <v>0</v>
      </c>
      <c r="D27" s="112">
        <f t="shared" si="1"/>
        <v>0</v>
      </c>
      <c r="E27" s="24"/>
      <c r="F27" s="24"/>
      <c r="G27" s="24"/>
      <c r="H27" s="24"/>
    </row>
    <row r="28" spans="1:8" ht="12.75">
      <c r="A28" s="92" t="str">
        <f>IF('Pastāvīgās izmaksas'!E18&gt;0,'Pastāvīgās izmaksas'!A18," ")</f>
        <v> </v>
      </c>
      <c r="B28" s="113" t="str">
        <f>IF('Pastāvīgās izmaksas'!E18&gt;0,'Pastāvīgās izmaksas'!E18," ")</f>
        <v> </v>
      </c>
      <c r="C28" s="114">
        <f t="shared" si="0"/>
        <v>0</v>
      </c>
      <c r="D28" s="112">
        <f t="shared" si="1"/>
        <v>0</v>
      </c>
      <c r="E28" s="24"/>
      <c r="F28" s="24"/>
      <c r="G28" s="24"/>
      <c r="H28" s="24"/>
    </row>
    <row r="29" spans="1:8" ht="12.75">
      <c r="A29" s="92" t="str">
        <f>IF('Pastāvīgās izmaksas'!E19&gt;0,'Pastāvīgās izmaksas'!A19," ")</f>
        <v> </v>
      </c>
      <c r="B29" s="113" t="str">
        <f>IF('Pastāvīgās izmaksas'!E19&gt;0,'Pastāvīgās izmaksas'!E19," ")</f>
        <v> </v>
      </c>
      <c r="C29" s="114">
        <f t="shared" si="0"/>
        <v>0</v>
      </c>
      <c r="D29" s="112">
        <f t="shared" si="1"/>
        <v>0</v>
      </c>
      <c r="E29" s="24"/>
      <c r="F29" s="24"/>
      <c r="G29" s="24"/>
      <c r="H29" s="24"/>
    </row>
    <row r="30" spans="1:8" ht="13.5" thickBot="1">
      <c r="A30" s="92" t="str">
        <f>IF('Pastāvīgās izmaksas'!E20&gt;0,'Pastāvīgās izmaksas'!A20," ")</f>
        <v> </v>
      </c>
      <c r="B30" s="113" t="str">
        <f>IF('Pastāvīgās izmaksas'!E20&gt;0,'Pastāvīgās izmaksas'!E20," ")</f>
        <v> </v>
      </c>
      <c r="C30" s="114">
        <f t="shared" si="0"/>
        <v>0</v>
      </c>
      <c r="D30" s="112">
        <f t="shared" si="1"/>
        <v>0</v>
      </c>
      <c r="E30" s="24"/>
      <c r="F30" s="24"/>
      <c r="G30" s="24"/>
      <c r="H30" s="24"/>
    </row>
    <row r="31" spans="1:8" ht="12.75">
      <c r="A31" s="77" t="s">
        <v>32</v>
      </c>
      <c r="B31" s="111"/>
      <c r="C31" s="114"/>
      <c r="D31" s="112"/>
      <c r="E31" s="120"/>
      <c r="F31" s="120"/>
      <c r="G31" s="120"/>
      <c r="H31" s="120"/>
    </row>
    <row r="32" spans="1:8" ht="12.75">
      <c r="A32" s="92" t="str">
        <f>IF(Ieguldījumi!C6&gt;0,Ieguldījumi!B6," ")</f>
        <v> </v>
      </c>
      <c r="B32" s="111" t="str">
        <f>IF(Ieguldījumi!C6&gt;0,Ieguldījumi!C6," ")</f>
        <v> </v>
      </c>
      <c r="C32" s="114">
        <f t="shared" si="0"/>
        <v>0</v>
      </c>
      <c r="D32" s="112">
        <f aca="true" t="shared" si="2" ref="D32:D43">SUM(E32:H32)</f>
        <v>0</v>
      </c>
      <c r="E32" s="24"/>
      <c r="F32" s="24"/>
      <c r="G32" s="24"/>
      <c r="H32" s="24"/>
    </row>
    <row r="33" spans="1:8" ht="12.75">
      <c r="A33" s="92" t="str">
        <f>IF(Ieguldījumi!C7&gt;0,Ieguldījumi!B7," ")</f>
        <v> </v>
      </c>
      <c r="B33" s="111" t="str">
        <f>IF(Ieguldījumi!C7&gt;0,Ieguldījumi!C7," ")</f>
        <v> </v>
      </c>
      <c r="C33" s="114">
        <f t="shared" si="0"/>
        <v>0</v>
      </c>
      <c r="D33" s="112">
        <f t="shared" si="2"/>
        <v>0</v>
      </c>
      <c r="E33" s="24"/>
      <c r="F33" s="24"/>
      <c r="G33" s="24"/>
      <c r="H33" s="24"/>
    </row>
    <row r="34" spans="1:8" ht="12.75">
      <c r="A34" s="92" t="str">
        <f>IF(Ieguldījumi!C8&gt;0,Ieguldījumi!B8," ")</f>
        <v> </v>
      </c>
      <c r="B34" s="111" t="str">
        <f>IF(Ieguldījumi!C8&gt;0,Ieguldījumi!C8," ")</f>
        <v> </v>
      </c>
      <c r="C34" s="114">
        <f t="shared" si="0"/>
        <v>0</v>
      </c>
      <c r="D34" s="112">
        <f t="shared" si="2"/>
        <v>0</v>
      </c>
      <c r="E34" s="24"/>
      <c r="F34" s="24"/>
      <c r="G34" s="24"/>
      <c r="H34" s="24"/>
    </row>
    <row r="35" spans="1:8" ht="12.75">
      <c r="A35" s="92" t="str">
        <f>IF(Ieguldījumi!C9&gt;0,Ieguldījumi!B9," ")</f>
        <v> </v>
      </c>
      <c r="B35" s="111" t="str">
        <f>IF(Ieguldījumi!C9&gt;0,Ieguldījumi!C9," ")</f>
        <v> </v>
      </c>
      <c r="C35" s="114">
        <f t="shared" si="0"/>
        <v>0</v>
      </c>
      <c r="D35" s="112">
        <f t="shared" si="2"/>
        <v>0</v>
      </c>
      <c r="E35" s="24"/>
      <c r="F35" s="24"/>
      <c r="G35" s="24"/>
      <c r="H35" s="24"/>
    </row>
    <row r="36" spans="1:8" ht="12.75">
      <c r="A36" s="92" t="str">
        <f>IF(Ieguldījumi!C10&gt;0,Ieguldījumi!B10," ")</f>
        <v> </v>
      </c>
      <c r="B36" s="111" t="str">
        <f>IF(Ieguldījumi!C10&gt;0,Ieguldījumi!C10," ")</f>
        <v> </v>
      </c>
      <c r="C36" s="114">
        <f t="shared" si="0"/>
        <v>0</v>
      </c>
      <c r="D36" s="112">
        <f t="shared" si="2"/>
        <v>0</v>
      </c>
      <c r="E36" s="24"/>
      <c r="F36" s="24"/>
      <c r="G36" s="24"/>
      <c r="H36" s="24"/>
    </row>
    <row r="37" spans="1:8" ht="12.75">
      <c r="A37" s="92" t="str">
        <f>IF(Ieguldījumi!C11&gt;0,Ieguldījumi!B11," ")</f>
        <v> </v>
      </c>
      <c r="B37" s="111" t="str">
        <f>IF(Ieguldījumi!C11&gt;0,Ieguldījumi!C11," ")</f>
        <v> </v>
      </c>
      <c r="C37" s="114">
        <f t="shared" si="0"/>
        <v>0</v>
      </c>
      <c r="D37" s="112">
        <f t="shared" si="2"/>
        <v>0</v>
      </c>
      <c r="E37" s="24"/>
      <c r="F37" s="24"/>
      <c r="G37" s="24"/>
      <c r="H37" s="24"/>
    </row>
    <row r="38" spans="1:8" ht="12.75">
      <c r="A38" s="92" t="str">
        <f>IF(Ieguldījumi!C12&gt;0,Ieguldījumi!B12," ")</f>
        <v> </v>
      </c>
      <c r="B38" s="111" t="str">
        <f>IF(Ieguldījumi!C12&gt;0,Ieguldījumi!C12," ")</f>
        <v> </v>
      </c>
      <c r="C38" s="114">
        <f t="shared" si="0"/>
        <v>0</v>
      </c>
      <c r="D38" s="112">
        <f t="shared" si="2"/>
        <v>0</v>
      </c>
      <c r="E38" s="24"/>
      <c r="F38" s="24"/>
      <c r="G38" s="24"/>
      <c r="H38" s="24"/>
    </row>
    <row r="39" spans="1:8" ht="12.75">
      <c r="A39" s="92" t="str">
        <f>IF(Ieguldījumi!C13&gt;0,Ieguldījumi!B13," ")</f>
        <v> </v>
      </c>
      <c r="B39" s="111" t="str">
        <f>IF(Ieguldījumi!C13&gt;0,Ieguldījumi!C13," ")</f>
        <v> </v>
      </c>
      <c r="C39" s="114">
        <f t="shared" si="0"/>
        <v>0</v>
      </c>
      <c r="D39" s="112">
        <f t="shared" si="2"/>
        <v>0</v>
      </c>
      <c r="E39" s="24"/>
      <c r="F39" s="24"/>
      <c r="G39" s="24"/>
      <c r="H39" s="24"/>
    </row>
    <row r="40" spans="1:8" ht="12.75">
      <c r="A40" s="92" t="str">
        <f>IF(Ieguldījumi!C14&gt;0,Ieguldījumi!B14," ")</f>
        <v> </v>
      </c>
      <c r="B40" s="111" t="str">
        <f>IF(Ieguldījumi!C14&gt;0,Ieguldījumi!C14," ")</f>
        <v> </v>
      </c>
      <c r="C40" s="114">
        <f t="shared" si="0"/>
        <v>0</v>
      </c>
      <c r="D40" s="112">
        <f t="shared" si="2"/>
        <v>0</v>
      </c>
      <c r="E40" s="24"/>
      <c r="F40" s="24"/>
      <c r="G40" s="24"/>
      <c r="H40" s="24"/>
    </row>
    <row r="41" spans="1:8" ht="12.75">
      <c r="A41" s="92" t="str">
        <f>IF(Ieguldījumi!C15&gt;0,Ieguldījumi!B15," ")</f>
        <v> </v>
      </c>
      <c r="B41" s="111" t="str">
        <f>IF(Ieguldījumi!C15&gt;0,Ieguldījumi!C15," ")</f>
        <v> </v>
      </c>
      <c r="C41" s="114">
        <f t="shared" si="0"/>
        <v>0</v>
      </c>
      <c r="D41" s="112">
        <f t="shared" si="2"/>
        <v>0</v>
      </c>
      <c r="E41" s="24"/>
      <c r="F41" s="24"/>
      <c r="G41" s="24"/>
      <c r="H41" s="24"/>
    </row>
    <row r="42" spans="1:8" ht="12.75">
      <c r="A42" s="92" t="str">
        <f>IF(Ieguldījumi!C16&gt;0,Ieguldījumi!B16," ")</f>
        <v> </v>
      </c>
      <c r="B42" s="111" t="str">
        <f>IF(Ieguldījumi!C16&gt;0,Ieguldījumi!C16," ")</f>
        <v> </v>
      </c>
      <c r="C42" s="114">
        <f t="shared" si="0"/>
        <v>0</v>
      </c>
      <c r="D42" s="112">
        <f t="shared" si="2"/>
        <v>0</v>
      </c>
      <c r="E42" s="24"/>
      <c r="F42" s="24"/>
      <c r="G42" s="24"/>
      <c r="H42" s="24"/>
    </row>
    <row r="43" spans="1:8" ht="13.5" thickBot="1">
      <c r="A43" s="92" t="str">
        <f>IF(Ieguldījumi!C17&gt;0,Ieguldījumi!B17," ")</f>
        <v> </v>
      </c>
      <c r="B43" s="111" t="str">
        <f>IF(Ieguldījumi!C17&gt;0,Ieguldījumi!C17," ")</f>
        <v> </v>
      </c>
      <c r="C43" s="114">
        <f t="shared" si="0"/>
        <v>0</v>
      </c>
      <c r="D43" s="112">
        <f t="shared" si="2"/>
        <v>0</v>
      </c>
      <c r="E43" s="24"/>
      <c r="F43" s="24"/>
      <c r="G43" s="24"/>
      <c r="H43" s="24"/>
    </row>
    <row r="44" spans="1:8" ht="12.75">
      <c r="A44" s="77" t="s">
        <v>33</v>
      </c>
      <c r="B44" s="113"/>
      <c r="C44" s="114"/>
      <c r="D44" s="112"/>
      <c r="E44" s="120"/>
      <c r="F44" s="120"/>
      <c r="G44" s="120"/>
      <c r="H44" s="24"/>
    </row>
    <row r="45" spans="1:8" ht="12.75">
      <c r="A45" s="92" t="s">
        <v>34</v>
      </c>
      <c r="B45" s="126"/>
      <c r="C45" s="114">
        <f>_xlfn.IFERROR(ROUND(B45-D45,2),0)</f>
        <v>0</v>
      </c>
      <c r="D45" s="112">
        <f>SUM(E45:H45)</f>
        <v>0</v>
      </c>
      <c r="E45" s="24"/>
      <c r="F45" s="24"/>
      <c r="G45" s="24"/>
      <c r="H45" s="120"/>
    </row>
    <row r="46" spans="1:8" ht="12.75">
      <c r="A46" s="92" t="s">
        <v>35</v>
      </c>
      <c r="B46" s="126"/>
      <c r="C46" s="114">
        <f t="shared" si="0"/>
        <v>0</v>
      </c>
      <c r="D46" s="112">
        <f>SUM(E46:H46)</f>
        <v>0</v>
      </c>
      <c r="E46" s="24"/>
      <c r="F46" s="24"/>
      <c r="G46" s="24"/>
      <c r="H46" s="24"/>
    </row>
    <row r="47" spans="1:8" ht="12.75">
      <c r="A47" s="92" t="s">
        <v>36</v>
      </c>
      <c r="B47" s="113" t="str">
        <f>IF('Pastāvīgās izmaksas'!E15&gt;0,'Pastāvīgās izmaksas'!E15," ")</f>
        <v> </v>
      </c>
      <c r="C47" s="114">
        <f t="shared" si="0"/>
        <v>0</v>
      </c>
      <c r="D47" s="112">
        <f>SUM(E47:H47)</f>
        <v>0</v>
      </c>
      <c r="E47" s="24"/>
      <c r="F47" s="24"/>
      <c r="G47" s="24"/>
      <c r="H47" s="24"/>
    </row>
    <row r="48" spans="1:8" ht="12.75">
      <c r="A48" s="219" t="s">
        <v>93</v>
      </c>
      <c r="B48" s="126"/>
      <c r="C48" s="114">
        <f t="shared" si="0"/>
        <v>0</v>
      </c>
      <c r="D48" s="112">
        <f>SUM(E48:H48)</f>
        <v>0</v>
      </c>
      <c r="E48" s="24"/>
      <c r="F48" s="24"/>
      <c r="G48" s="24"/>
      <c r="H48" s="24"/>
    </row>
    <row r="49" spans="1:8" ht="12.75">
      <c r="A49" s="122" t="s">
        <v>37</v>
      </c>
      <c r="B49" s="115"/>
      <c r="C49" s="115"/>
      <c r="D49" s="110">
        <f>D4+SUM(D7:D8)-SUM(D10:D13)-SUM(D15:D30)-SUM(D32:D43)+D45-D46-D47-D48</f>
        <v>0</v>
      </c>
      <c r="E49" s="110">
        <f>E4+SUM(E7:E8)-SUM(E10:E13)-SUM(E15:E30)-SUM(E32:E43)+E45-E46-E47-E48</f>
        <v>0</v>
      </c>
      <c r="F49" s="110">
        <f>F4+SUM(F7:F8)-SUM(F10:F13)-SUM(F15:F30)-SUM(F32:F43)+F45-F46-F47-F48</f>
        <v>0</v>
      </c>
      <c r="G49" s="110">
        <f>G4+SUM(G7:G8)-SUM(G10:G13)-SUM(G15:G30)-SUM(G32:G43)+G45-G46-G47-G48</f>
        <v>0</v>
      </c>
      <c r="H49" s="110">
        <f>H4+SUM(H7:H8)-SUM(H10:H13)-SUM(H15:H30)-SUM(H32:H43)+H45-H46-H47-H48</f>
        <v>0</v>
      </c>
    </row>
    <row r="50" spans="5:8" ht="12.75">
      <c r="E50" t="str">
        <f>IF(E49&lt;0,"NEGATĪVA!"," ")</f>
        <v> </v>
      </c>
      <c r="F50" t="str">
        <f>IF(F49&lt;0,"NEGATĪVA!"," ")</f>
        <v> </v>
      </c>
      <c r="G50" t="str">
        <f>IF(G49&lt;0,"NEGATĪVA!"," ")</f>
        <v> </v>
      </c>
      <c r="H50" t="str">
        <f>IF(H49&lt;0,"NEGATĪVA!"," ")</f>
        <v> </v>
      </c>
    </row>
    <row r="52" spans="1:6" ht="12.75">
      <c r="A52" s="56"/>
      <c r="B52" s="56"/>
      <c r="C52" s="56"/>
      <c r="D52" s="56"/>
      <c r="E52" s="57"/>
      <c r="F52" s="27"/>
    </row>
    <row r="53" spans="1:6" ht="12.75">
      <c r="A53" s="58"/>
      <c r="B53" s="58"/>
      <c r="C53" s="58"/>
      <c r="D53" s="58"/>
      <c r="E53" s="59"/>
      <c r="F53" s="27"/>
    </row>
    <row r="54" spans="1:6" ht="12.75" customHeight="1">
      <c r="A54" s="60"/>
      <c r="B54" s="60"/>
      <c r="C54" s="60"/>
      <c r="D54" s="60"/>
      <c r="E54" s="59"/>
      <c r="F54" s="27"/>
    </row>
    <row r="55" spans="1:6" ht="12.75" customHeight="1">
      <c r="A55" s="60"/>
      <c r="B55" s="60"/>
      <c r="C55" s="60"/>
      <c r="D55" s="60"/>
      <c r="E55" s="59"/>
      <c r="F55" s="27"/>
    </row>
    <row r="56" spans="1:6" ht="12.75" customHeight="1">
      <c r="A56" s="60"/>
      <c r="B56" s="60"/>
      <c r="C56" s="60"/>
      <c r="D56" s="60"/>
      <c r="E56" s="59"/>
      <c r="F56" s="27"/>
    </row>
    <row r="57" spans="1:6" ht="12.75">
      <c r="A57" s="58"/>
      <c r="B57" s="58"/>
      <c r="C57" s="58"/>
      <c r="D57" s="58"/>
      <c r="E57" s="61"/>
      <c r="F57" s="27"/>
    </row>
    <row r="58" spans="1:6" ht="12.75">
      <c r="A58" s="27"/>
      <c r="B58" s="27"/>
      <c r="C58" s="27"/>
      <c r="D58" s="27"/>
      <c r="E58" s="27"/>
      <c r="F58" s="27"/>
    </row>
  </sheetData>
  <sheetProtection sheet="1"/>
  <protectedRanges>
    <protectedRange sqref="B8 D4 E5:H48 B45" name="Range1"/>
  </protectedRanges>
  <mergeCells count="2">
    <mergeCell ref="B2:C2"/>
    <mergeCell ref="A1:C1"/>
  </mergeCells>
  <conditionalFormatting sqref="E57">
    <cfRule type="cellIs" priority="26" dxfId="17" operator="lessThan" stopIfTrue="1">
      <formula>0</formula>
    </cfRule>
    <cfRule type="cellIs" priority="27" dxfId="16" operator="notEqual" stopIfTrue="1">
      <formula>G49</formula>
    </cfRule>
  </conditionalFormatting>
  <conditionalFormatting sqref="D32 D15:D30">
    <cfRule type="expression" priority="23" dxfId="1" stopIfTrue="1">
      <formula>IF(D15=0,TRUE,FALSE)</formula>
    </cfRule>
  </conditionalFormatting>
  <conditionalFormatting sqref="D33:D43">
    <cfRule type="expression" priority="22" dxfId="1" stopIfTrue="1">
      <formula>IF(D33=0,TRUE,FALSE)</formula>
    </cfRule>
  </conditionalFormatting>
  <conditionalFormatting sqref="D45">
    <cfRule type="expression" priority="21" dxfId="1" stopIfTrue="1">
      <formula>IF(D45=0,TRUE,FALSE)</formula>
    </cfRule>
  </conditionalFormatting>
  <conditionalFormatting sqref="D46">
    <cfRule type="expression" priority="20" dxfId="1" stopIfTrue="1">
      <formula>IF(D46=0,TRUE,FALSE)</formula>
    </cfRule>
  </conditionalFormatting>
  <conditionalFormatting sqref="D47:D48">
    <cfRule type="expression" priority="19" dxfId="1" stopIfTrue="1">
      <formula>IF(D47=0,TRUE,FALSE)</formula>
    </cfRule>
  </conditionalFormatting>
  <conditionalFormatting sqref="D49:H49">
    <cfRule type="expression" priority="18" dxfId="14" stopIfTrue="1">
      <formula>IF(D49&lt;0,TRUE,FALSE)</formula>
    </cfRule>
  </conditionalFormatting>
  <conditionalFormatting sqref="E50:H50">
    <cfRule type="expression" priority="17" dxfId="13" stopIfTrue="1">
      <formula>IF($E$49&lt;0,TRUE,FALSE)</formula>
    </cfRule>
  </conditionalFormatting>
  <conditionalFormatting sqref="D10:D13">
    <cfRule type="expression" priority="14" dxfId="1" stopIfTrue="1">
      <formula>IF(D10=0,TRUE,FALSE)</formula>
    </cfRule>
  </conditionalFormatting>
  <conditionalFormatting sqref="D7:D8">
    <cfRule type="expression" priority="13" dxfId="1" stopIfTrue="1">
      <formula>IF(D7=0,TRUE,FALSE)</formula>
    </cfRule>
  </conditionalFormatting>
  <conditionalFormatting sqref="A10:A13 A15:A30">
    <cfRule type="expression" priority="12" dxfId="7" stopIfTrue="1">
      <formula>IF(A10=0,TRUE,FALSE)</formula>
    </cfRule>
  </conditionalFormatting>
  <conditionalFormatting sqref="A7:A8">
    <cfRule type="expression" priority="11" dxfId="7" stopIfTrue="1">
      <formula>IF(A7=0,TRUE,FALSE)</formula>
    </cfRule>
  </conditionalFormatting>
  <conditionalFormatting sqref="A32:A43">
    <cfRule type="expression" priority="9" dxfId="7" stopIfTrue="1">
      <formula>IF(A32=0,TRUE,FALSE)</formula>
    </cfRule>
  </conditionalFormatting>
  <conditionalFormatting sqref="A45:A48">
    <cfRule type="expression" priority="8" dxfId="7" stopIfTrue="1">
      <formula>IF(A45=0,TRUE,FALSE)</formula>
    </cfRule>
  </conditionalFormatting>
  <conditionalFormatting sqref="C7">
    <cfRule type="expression" priority="7" dxfId="0" stopIfTrue="1">
      <formula>IF(C7=0,TRUE,FALSE)</formula>
    </cfRule>
  </conditionalFormatting>
  <conditionalFormatting sqref="C10:C13">
    <cfRule type="expression" priority="5" dxfId="0" stopIfTrue="1">
      <formula>IF(C10=0,TRUE,FALSE)</formula>
    </cfRule>
  </conditionalFormatting>
  <conditionalFormatting sqref="C15:C30">
    <cfRule type="expression" priority="4" dxfId="0" stopIfTrue="1">
      <formula>IF(C15=0,TRUE,FALSE)</formula>
    </cfRule>
  </conditionalFormatting>
  <conditionalFormatting sqref="C32:C43">
    <cfRule type="expression" priority="3" dxfId="0" stopIfTrue="1">
      <formula>IF(C32=0,TRUE,FALSE)</formula>
    </cfRule>
  </conditionalFormatting>
  <conditionalFormatting sqref="C45:C48">
    <cfRule type="expression" priority="2" dxfId="0" stopIfTrue="1">
      <formula>IF(C45=0,TRUE,FALSE)</formula>
    </cfRule>
  </conditionalFormatting>
  <conditionalFormatting sqref="C8">
    <cfRule type="expression" priority="1" dxfId="0" stopIfTrue="1">
      <formula>IF(C8=0,TRUE,FALSE)</formula>
    </cfRule>
  </conditionalFormatting>
  <dataValidations count="2">
    <dataValidation allowBlank="1" showInputMessage="1" showErrorMessage="1" prompt="Naudas atlikumam katra gada škumā jāsakrīt ar naudas atlikumu katra gada sākumā, kas norādīta šī peilikuma 1. tabulā   " sqref="E53:G53"/>
    <dataValidation allowBlank="1" showInputMessage="1" showErrorMessage="1" prompt="Naudas atlikumam katra gada beigās jāsakrīt ar naudas atlikumu, kas norādīts šī pielikuma 1. tabulā   " sqref="E57:G57"/>
  </dataValidations>
  <printOptions/>
  <pageMargins left="0.7" right="0.7" top="0.75" bottom="0.75" header="0.3" footer="0.3"/>
  <pageSetup horizontalDpi="600" verticalDpi="600" orientation="portrait" paperSize="9" scale="45" r:id="rId3"/>
  <legacyDrawing r:id="rId2"/>
</worksheet>
</file>

<file path=xl/worksheets/sheet6.xml><?xml version="1.0" encoding="utf-8"?>
<worksheet xmlns="http://schemas.openxmlformats.org/spreadsheetml/2006/main" xmlns:r="http://schemas.openxmlformats.org/officeDocument/2006/relationships">
  <dimension ref="A1:H60"/>
  <sheetViews>
    <sheetView view="pageBreakPreview" zoomScale="85" zoomScaleNormal="70" zoomScaleSheetLayoutView="85" zoomScalePageLayoutView="0" workbookViewId="0" topLeftCell="A1">
      <selection activeCell="A13" sqref="A13"/>
    </sheetView>
  </sheetViews>
  <sheetFormatPr defaultColWidth="9.140625" defaultRowHeight="12.75"/>
  <cols>
    <col min="1" max="1" width="40.57421875" style="0" customWidth="1"/>
    <col min="2" max="2" width="10.00390625" style="0" customWidth="1"/>
    <col min="3" max="3" width="13.00390625" style="0" customWidth="1"/>
    <col min="4" max="4" width="11.28125" style="0" customWidth="1"/>
    <col min="6" max="6" width="9.8515625" style="0" customWidth="1"/>
  </cols>
  <sheetData>
    <row r="1" spans="1:8" ht="15.75">
      <c r="A1" s="314" t="s">
        <v>95</v>
      </c>
      <c r="B1" s="314"/>
      <c r="C1" s="314"/>
      <c r="D1" s="234">
        <f>'Ieņēmumi un mainīgās izmaksas'!C2</f>
        <v>2019</v>
      </c>
      <c r="E1" s="234" t="s">
        <v>94</v>
      </c>
      <c r="F1" s="234"/>
      <c r="G1" s="234"/>
      <c r="H1" s="234"/>
    </row>
    <row r="2" spans="1:4" ht="12.75">
      <c r="A2" s="17"/>
      <c r="B2" s="313" t="s">
        <v>38</v>
      </c>
      <c r="C2" s="313"/>
      <c r="D2" s="17"/>
    </row>
    <row r="3" spans="1:8" ht="12.75">
      <c r="A3" s="20" t="s">
        <v>18</v>
      </c>
      <c r="B3" s="20" t="s">
        <v>39</v>
      </c>
      <c r="C3" s="20" t="s">
        <v>40</v>
      </c>
      <c r="D3" s="20" t="s">
        <v>2</v>
      </c>
      <c r="E3" s="20" t="s">
        <v>74</v>
      </c>
      <c r="F3" s="20" t="s">
        <v>75</v>
      </c>
      <c r="G3" s="20" t="s">
        <v>76</v>
      </c>
      <c r="H3" s="20" t="s">
        <v>77</v>
      </c>
    </row>
    <row r="4" spans="1:8" ht="13.5" thickBot="1">
      <c r="A4" s="116" t="s">
        <v>29</v>
      </c>
      <c r="B4" s="115"/>
      <c r="C4" s="115"/>
      <c r="D4" s="31">
        <f>'Naudas plūsma 1'!H49</f>
        <v>0</v>
      </c>
      <c r="E4" s="110">
        <f>D4</f>
        <v>0</v>
      </c>
      <c r="F4" s="110">
        <f>E49</f>
        <v>0</v>
      </c>
      <c r="G4" s="110">
        <f>F49</f>
        <v>0</v>
      </c>
      <c r="H4" s="110">
        <f>G49</f>
        <v>0</v>
      </c>
    </row>
    <row r="5" spans="1:8" ht="12.75">
      <c r="A5" s="77" t="s">
        <v>31</v>
      </c>
      <c r="B5" s="111"/>
      <c r="C5" s="111"/>
      <c r="D5" s="124"/>
      <c r="E5" s="120"/>
      <c r="F5" s="120"/>
      <c r="G5" s="120"/>
      <c r="H5" s="120"/>
    </row>
    <row r="6" spans="1:8" ht="12.75">
      <c r="A6" s="72" t="s">
        <v>0</v>
      </c>
      <c r="B6" s="113"/>
      <c r="C6" s="113"/>
      <c r="D6" s="112"/>
      <c r="E6" s="24"/>
      <c r="F6" s="24"/>
      <c r="G6" s="24"/>
      <c r="H6" s="24"/>
    </row>
    <row r="7" spans="1:8" ht="12.75">
      <c r="A7" s="92" t="s">
        <v>96</v>
      </c>
      <c r="B7" s="113">
        <f>'Ieņēmumi un mainīgās izmaksas'!C3</f>
        <v>0</v>
      </c>
      <c r="C7" s="114">
        <f>ROUND(_xlfn.IFERROR(B7-D7," "),2)</f>
        <v>0</v>
      </c>
      <c r="D7" s="112">
        <f>SUM(E7:H7)</f>
        <v>0</v>
      </c>
      <c r="E7" s="24"/>
      <c r="F7" s="24"/>
      <c r="G7" s="24"/>
      <c r="H7" s="24"/>
    </row>
    <row r="8" spans="1:8" ht="12.75">
      <c r="A8" s="92" t="s">
        <v>30</v>
      </c>
      <c r="B8" s="126"/>
      <c r="C8" s="114">
        <f>ROUND(_xlfn.IFERROR(B8-D8," "),2)</f>
        <v>0</v>
      </c>
      <c r="D8" s="112">
        <f>SUM(E8:H8)</f>
        <v>0</v>
      </c>
      <c r="E8" s="24"/>
      <c r="F8" s="24"/>
      <c r="G8" s="24"/>
      <c r="H8" s="24"/>
    </row>
    <row r="9" spans="1:8" ht="12.75">
      <c r="A9" s="72" t="s">
        <v>3</v>
      </c>
      <c r="B9" s="113"/>
      <c r="C9" s="113"/>
      <c r="D9" s="112"/>
      <c r="E9" s="24"/>
      <c r="F9" s="24"/>
      <c r="G9" s="24"/>
      <c r="H9" s="24"/>
    </row>
    <row r="10" spans="1:8" ht="12.75">
      <c r="A10" s="92" t="str">
        <f>IF('Ieņēmumi un mainīgās izmaksas'!C5&gt;0,'Ieņēmumi un mainīgās izmaksas'!A5," ")</f>
        <v> </v>
      </c>
      <c r="B10" s="113" t="str">
        <f>IF('Ieņēmumi un mainīgās izmaksas'!C5&gt;0,'Ieņēmumi un mainīgās izmaksas'!C5," ")</f>
        <v> </v>
      </c>
      <c r="C10" s="114">
        <f>_xlfn.IFERROR(ROUND(B10-D10,2),0)</f>
        <v>0</v>
      </c>
      <c r="D10" s="112">
        <f>SUM(E10:H10)</f>
        <v>0</v>
      </c>
      <c r="E10" s="24"/>
      <c r="F10" s="24"/>
      <c r="G10" s="24"/>
      <c r="H10" s="24"/>
    </row>
    <row r="11" spans="1:8" ht="12.75">
      <c r="A11" s="92" t="str">
        <f>IF('Ieņēmumi un mainīgās izmaksas'!C6&gt;0,'Ieņēmumi un mainīgās izmaksas'!A6," ")</f>
        <v> </v>
      </c>
      <c r="B11" s="113" t="str">
        <f>IF('Ieņēmumi un mainīgās izmaksas'!C6&gt;0,'Ieņēmumi un mainīgās izmaksas'!C6," ")</f>
        <v> </v>
      </c>
      <c r="C11" s="114">
        <f>_xlfn.IFERROR(ROUND(B11-D11,2),0)</f>
        <v>0</v>
      </c>
      <c r="D11" s="112">
        <f>SUM(E11:H11)</f>
        <v>0</v>
      </c>
      <c r="E11" s="24"/>
      <c r="F11" s="24"/>
      <c r="G11" s="24"/>
      <c r="H11" s="24"/>
    </row>
    <row r="12" spans="1:8" ht="12.75">
      <c r="A12" s="92" t="str">
        <f>IF('Ieņēmumi un mainīgās izmaksas'!C7&gt;0,'Ieņēmumi un mainīgās izmaksas'!A7," ")</f>
        <v> </v>
      </c>
      <c r="B12" s="121" t="str">
        <f>IF('Ieņēmumi un mainīgās izmaksas'!C7&gt;0,'Ieņēmumi un mainīgās izmaksas'!C7," ")</f>
        <v> </v>
      </c>
      <c r="C12" s="114">
        <f>_xlfn.IFERROR(ROUND(B12-D12,2),0)</f>
        <v>0</v>
      </c>
      <c r="D12" s="112">
        <f>SUM(E12:H12)</f>
        <v>0</v>
      </c>
      <c r="E12" s="24"/>
      <c r="F12" s="24"/>
      <c r="G12" s="24"/>
      <c r="H12" s="24"/>
    </row>
    <row r="13" spans="1:8" ht="12.75">
      <c r="A13" s="92"/>
      <c r="B13" s="113"/>
      <c r="C13" s="114">
        <f>_xlfn.IFERROR(ROUND(B13-D13,2),0)</f>
        <v>0</v>
      </c>
      <c r="D13" s="112"/>
      <c r="E13" s="24"/>
      <c r="F13" s="24"/>
      <c r="G13" s="24"/>
      <c r="H13" s="24"/>
    </row>
    <row r="14" spans="1:8" ht="12.75">
      <c r="A14" s="72" t="s">
        <v>4</v>
      </c>
      <c r="B14" s="113"/>
      <c r="C14" s="114"/>
      <c r="D14" s="112"/>
      <c r="E14" s="24"/>
      <c r="F14" s="24"/>
      <c r="G14" s="24"/>
      <c r="H14" s="24"/>
    </row>
    <row r="15" spans="1:8" ht="12.75">
      <c r="A15" s="92" t="str">
        <f>IF('Pastāvīgās izmaksas'!H5&gt;0,'Pastāvīgās izmaksas'!A5," ")</f>
        <v> </v>
      </c>
      <c r="B15" s="113" t="str">
        <f>IF('Pastāvīgās izmaksas'!H5&gt;0,'Pastāvīgās izmaksas'!H5," ")</f>
        <v> </v>
      </c>
      <c r="C15" s="114">
        <f aca="true" t="shared" si="0" ref="C15:C48">_xlfn.IFERROR(ROUND(B15-D15,2),0)</f>
        <v>0</v>
      </c>
      <c r="D15" s="112">
        <f aca="true" t="shared" si="1" ref="D15:D30">SUM(E15:H15)</f>
        <v>0</v>
      </c>
      <c r="E15" s="24"/>
      <c r="F15" s="24"/>
      <c r="G15" s="24"/>
      <c r="H15" s="24"/>
    </row>
    <row r="16" spans="1:8" ht="12.75">
      <c r="A16" s="92" t="str">
        <f>IF('Pastāvīgās izmaksas'!H6&gt;0,'Pastāvīgās izmaksas'!A6," ")</f>
        <v> </v>
      </c>
      <c r="B16" s="113" t="str">
        <f>IF('Pastāvīgās izmaksas'!H6&gt;0,'Pastāvīgās izmaksas'!H6," ")</f>
        <v> </v>
      </c>
      <c r="C16" s="114">
        <f t="shared" si="0"/>
        <v>0</v>
      </c>
      <c r="D16" s="112">
        <f t="shared" si="1"/>
        <v>0</v>
      </c>
      <c r="E16" s="24"/>
      <c r="F16" s="24"/>
      <c r="G16" s="24"/>
      <c r="H16" s="24"/>
    </row>
    <row r="17" spans="1:8" ht="12.75">
      <c r="A17" s="92" t="str">
        <f>IF('Pastāvīgās izmaksas'!H7&gt;0,'Pastāvīgās izmaksas'!A7," ")</f>
        <v> </v>
      </c>
      <c r="B17" s="113" t="str">
        <f>IF('Pastāvīgās izmaksas'!H7&gt;0,'Pastāvīgās izmaksas'!H7," ")</f>
        <v> </v>
      </c>
      <c r="C17" s="114">
        <f t="shared" si="0"/>
        <v>0</v>
      </c>
      <c r="D17" s="112">
        <f t="shared" si="1"/>
        <v>0</v>
      </c>
      <c r="E17" s="24"/>
      <c r="F17" s="24"/>
      <c r="G17" s="24"/>
      <c r="H17" s="24"/>
    </row>
    <row r="18" spans="1:8" ht="12.75">
      <c r="A18" s="92" t="str">
        <f>IF('Pastāvīgās izmaksas'!H8&gt;0,'Pastāvīgās izmaksas'!A8," ")</f>
        <v> </v>
      </c>
      <c r="B18" s="113" t="str">
        <f>IF('Pastāvīgās izmaksas'!H8&gt;0,'Pastāvīgās izmaksas'!H8," ")</f>
        <v> </v>
      </c>
      <c r="C18" s="114">
        <f t="shared" si="0"/>
        <v>0</v>
      </c>
      <c r="D18" s="112">
        <f t="shared" si="1"/>
        <v>0</v>
      </c>
      <c r="E18" s="24"/>
      <c r="F18" s="24"/>
      <c r="G18" s="24"/>
      <c r="H18" s="24"/>
    </row>
    <row r="19" spans="1:8" ht="12.75">
      <c r="A19" s="92" t="str">
        <f>IF('Pastāvīgās izmaksas'!H9&gt;0,'Pastāvīgās izmaksas'!A9," ")</f>
        <v> </v>
      </c>
      <c r="B19" s="113" t="str">
        <f>IF('Pastāvīgās izmaksas'!H9&gt;0,'Pastāvīgās izmaksas'!H9," ")</f>
        <v> </v>
      </c>
      <c r="C19" s="114">
        <f t="shared" si="0"/>
        <v>0</v>
      </c>
      <c r="D19" s="112">
        <f t="shared" si="1"/>
        <v>0</v>
      </c>
      <c r="E19" s="24"/>
      <c r="F19" s="24"/>
      <c r="G19" s="24"/>
      <c r="H19" s="24"/>
    </row>
    <row r="20" spans="1:8" ht="12.75">
      <c r="A20" s="92" t="str">
        <f>IF('Pastāvīgās izmaksas'!H10&gt;0,'Pastāvīgās izmaksas'!A10," ")</f>
        <v> </v>
      </c>
      <c r="B20" s="113" t="str">
        <f>IF('Pastāvīgās izmaksas'!H10&gt;0,'Pastāvīgās izmaksas'!H10," ")</f>
        <v> </v>
      </c>
      <c r="C20" s="114">
        <f t="shared" si="0"/>
        <v>0</v>
      </c>
      <c r="D20" s="112">
        <f t="shared" si="1"/>
        <v>0</v>
      </c>
      <c r="E20" s="24"/>
      <c r="F20" s="24"/>
      <c r="G20" s="24"/>
      <c r="H20" s="24"/>
    </row>
    <row r="21" spans="1:8" ht="12.75">
      <c r="A21" s="92" t="str">
        <f>IF('Pastāvīgās izmaksas'!H11&gt;0,'Pastāvīgās izmaksas'!A11," ")</f>
        <v> </v>
      </c>
      <c r="B21" s="113" t="str">
        <f>IF('Pastāvīgās izmaksas'!H11&gt;0,'Pastāvīgās izmaksas'!H11," ")</f>
        <v> </v>
      </c>
      <c r="C21" s="114">
        <f t="shared" si="0"/>
        <v>0</v>
      </c>
      <c r="D21" s="112">
        <f t="shared" si="1"/>
        <v>0</v>
      </c>
      <c r="E21" s="24"/>
      <c r="F21" s="24"/>
      <c r="G21" s="24"/>
      <c r="H21" s="24"/>
    </row>
    <row r="22" spans="1:8" ht="12.75">
      <c r="A22" s="92" t="str">
        <f>IF('Pastāvīgās izmaksas'!H12&gt;0,'Pastāvīgās izmaksas'!A12," ")</f>
        <v> </v>
      </c>
      <c r="B22" s="113" t="str">
        <f>IF('Pastāvīgās izmaksas'!H12&gt;0,'Pastāvīgās izmaksas'!H12," ")</f>
        <v> </v>
      </c>
      <c r="C22" s="114">
        <f t="shared" si="0"/>
        <v>0</v>
      </c>
      <c r="D22" s="112">
        <f t="shared" si="1"/>
        <v>0</v>
      </c>
      <c r="E22" s="24"/>
      <c r="F22" s="24"/>
      <c r="G22" s="24"/>
      <c r="H22" s="24"/>
    </row>
    <row r="23" spans="1:8" ht="12.75">
      <c r="A23" s="92" t="str">
        <f>IF('Pastāvīgās izmaksas'!H13&gt;0,'Pastāvīgās izmaksas'!A13," ")</f>
        <v> </v>
      </c>
      <c r="B23" s="113" t="str">
        <f>IF('Pastāvīgās izmaksas'!H13&gt;0,'Pastāvīgās izmaksas'!H13," ")</f>
        <v> </v>
      </c>
      <c r="C23" s="114">
        <f t="shared" si="0"/>
        <v>0</v>
      </c>
      <c r="D23" s="112">
        <f t="shared" si="1"/>
        <v>0</v>
      </c>
      <c r="E23" s="24"/>
      <c r="F23" s="24"/>
      <c r="G23" s="24"/>
      <c r="H23" s="24"/>
    </row>
    <row r="24" spans="1:8" ht="12.75">
      <c r="A24" s="92"/>
      <c r="B24" s="113"/>
      <c r="C24" s="114">
        <f t="shared" si="0"/>
        <v>0</v>
      </c>
      <c r="D24" s="112">
        <f t="shared" si="1"/>
        <v>0</v>
      </c>
      <c r="E24" s="24"/>
      <c r="F24" s="24"/>
      <c r="G24" s="24"/>
      <c r="H24" s="24"/>
    </row>
    <row r="25" spans="1:8" ht="12.75">
      <c r="A25" s="92"/>
      <c r="B25" s="113"/>
      <c r="C25" s="114">
        <f t="shared" si="0"/>
        <v>0</v>
      </c>
      <c r="D25" s="112">
        <f t="shared" si="1"/>
        <v>0</v>
      </c>
      <c r="E25" s="24"/>
      <c r="F25" s="24"/>
      <c r="G25" s="24"/>
      <c r="H25" s="24"/>
    </row>
    <row r="26" spans="1:8" ht="12.75">
      <c r="A26" s="92" t="str">
        <f>IF('Pastāvīgās izmaksas'!H16&gt;0,'Pastāvīgās izmaksas'!A16," ")</f>
        <v> </v>
      </c>
      <c r="B26" s="113" t="str">
        <f>IF('Pastāvīgās izmaksas'!H16&gt;0,'Pastāvīgās izmaksas'!H16," ")</f>
        <v> </v>
      </c>
      <c r="C26" s="114">
        <f t="shared" si="0"/>
        <v>0</v>
      </c>
      <c r="D26" s="112">
        <f t="shared" si="1"/>
        <v>0</v>
      </c>
      <c r="E26" s="24"/>
      <c r="F26" s="24"/>
      <c r="G26" s="24"/>
      <c r="H26" s="24"/>
    </row>
    <row r="27" spans="1:8" ht="12.75">
      <c r="A27" s="92" t="str">
        <f>IF('Pastāvīgās izmaksas'!H17&gt;0,'Pastāvīgās izmaksas'!A17," ")</f>
        <v> </v>
      </c>
      <c r="B27" s="113" t="str">
        <f>IF('Pastāvīgās izmaksas'!H17&gt;0,'Pastāvīgās izmaksas'!H17," ")</f>
        <v> </v>
      </c>
      <c r="C27" s="114">
        <f t="shared" si="0"/>
        <v>0</v>
      </c>
      <c r="D27" s="112">
        <f t="shared" si="1"/>
        <v>0</v>
      </c>
      <c r="E27" s="24"/>
      <c r="F27" s="24"/>
      <c r="G27" s="24"/>
      <c r="H27" s="24"/>
    </row>
    <row r="28" spans="1:8" ht="12.75">
      <c r="A28" s="92" t="str">
        <f>IF('Pastāvīgās izmaksas'!H18&gt;0,'Pastāvīgās izmaksas'!A18," ")</f>
        <v> </v>
      </c>
      <c r="B28" s="113" t="str">
        <f>IF('Pastāvīgās izmaksas'!H18&gt;0,'Pastāvīgās izmaksas'!H18," ")</f>
        <v> </v>
      </c>
      <c r="C28" s="114">
        <f t="shared" si="0"/>
        <v>0</v>
      </c>
      <c r="D28" s="112">
        <f t="shared" si="1"/>
        <v>0</v>
      </c>
      <c r="E28" s="24"/>
      <c r="F28" s="24"/>
      <c r="G28" s="24"/>
      <c r="H28" s="24"/>
    </row>
    <row r="29" spans="1:8" ht="12.75">
      <c r="A29" s="92" t="str">
        <f>IF('Pastāvīgās izmaksas'!H19&gt;0,'Pastāvīgās izmaksas'!A19," ")</f>
        <v> </v>
      </c>
      <c r="B29" s="113" t="str">
        <f>IF('Pastāvīgās izmaksas'!H19&gt;0,'Pastāvīgās izmaksas'!H19," ")</f>
        <v> </v>
      </c>
      <c r="C29" s="114">
        <f t="shared" si="0"/>
        <v>0</v>
      </c>
      <c r="D29" s="112">
        <f t="shared" si="1"/>
        <v>0</v>
      </c>
      <c r="E29" s="24"/>
      <c r="F29" s="24"/>
      <c r="G29" s="24"/>
      <c r="H29" s="24"/>
    </row>
    <row r="30" spans="1:8" ht="13.5" thickBot="1">
      <c r="A30" s="92" t="str">
        <f>IF('Pastāvīgās izmaksas'!H20&gt;0,'Pastāvīgās izmaksas'!A20," ")</f>
        <v> </v>
      </c>
      <c r="B30" s="113" t="str">
        <f>IF('Pastāvīgās izmaksas'!H20&gt;0,'Pastāvīgās izmaksas'!H20," ")</f>
        <v> </v>
      </c>
      <c r="C30" s="114">
        <f t="shared" si="0"/>
        <v>0</v>
      </c>
      <c r="D30" s="112">
        <f t="shared" si="1"/>
        <v>0</v>
      </c>
      <c r="E30" s="24"/>
      <c r="F30" s="24"/>
      <c r="G30" s="24"/>
      <c r="H30" s="24"/>
    </row>
    <row r="31" spans="1:8" ht="12.75">
      <c r="A31" s="77" t="s">
        <v>32</v>
      </c>
      <c r="B31" s="111"/>
      <c r="C31" s="114"/>
      <c r="D31" s="124"/>
      <c r="E31" s="120"/>
      <c r="F31" s="120"/>
      <c r="G31" s="120"/>
      <c r="H31" s="120"/>
    </row>
    <row r="32" spans="1:8" ht="12.75">
      <c r="A32" s="92" t="str">
        <f>IF(Ieguldījumi!E6&gt;0,Ieguldījumi!B6," ")</f>
        <v> </v>
      </c>
      <c r="B32" s="111" t="str">
        <f>IF(Ieguldījumi!E6&gt;0,Ieguldījumi!E6," ")</f>
        <v> </v>
      </c>
      <c r="C32" s="114">
        <f t="shared" si="0"/>
        <v>0</v>
      </c>
      <c r="D32" s="112">
        <f aca="true" t="shared" si="2" ref="D32:D43">SUM(E32:H32)</f>
        <v>0</v>
      </c>
      <c r="E32" s="24"/>
      <c r="F32" s="24"/>
      <c r="G32" s="24"/>
      <c r="H32" s="24"/>
    </row>
    <row r="33" spans="1:8" ht="12.75">
      <c r="A33" s="92" t="str">
        <f>IF(Ieguldījumi!E7&gt;0,Ieguldījumi!B7," ")</f>
        <v> </v>
      </c>
      <c r="B33" s="111" t="str">
        <f>IF(Ieguldījumi!E7&gt;0,Ieguldījumi!E7," ")</f>
        <v> </v>
      </c>
      <c r="C33" s="114">
        <f t="shared" si="0"/>
        <v>0</v>
      </c>
      <c r="D33" s="112">
        <f t="shared" si="2"/>
        <v>0</v>
      </c>
      <c r="E33" s="24"/>
      <c r="F33" s="24"/>
      <c r="G33" s="24"/>
      <c r="H33" s="24"/>
    </row>
    <row r="34" spans="1:8" ht="12.75">
      <c r="A34" s="92" t="str">
        <f>IF(Ieguldījumi!E8&gt;0,Ieguldījumi!B8," ")</f>
        <v> </v>
      </c>
      <c r="B34" s="111" t="str">
        <f>IF(Ieguldījumi!E8&gt;0,Ieguldījumi!E8," ")</f>
        <v> </v>
      </c>
      <c r="C34" s="114">
        <f t="shared" si="0"/>
        <v>0</v>
      </c>
      <c r="D34" s="112">
        <f t="shared" si="2"/>
        <v>0</v>
      </c>
      <c r="E34" s="24"/>
      <c r="F34" s="24"/>
      <c r="G34" s="24"/>
      <c r="H34" s="24"/>
    </row>
    <row r="35" spans="1:8" ht="12.75">
      <c r="A35" s="92" t="str">
        <f>IF(Ieguldījumi!E9&gt;0,Ieguldījumi!B9," ")</f>
        <v> </v>
      </c>
      <c r="B35" s="111" t="str">
        <f>IF(Ieguldījumi!E9&gt;0,Ieguldījumi!E9," ")</f>
        <v> </v>
      </c>
      <c r="C35" s="114">
        <f t="shared" si="0"/>
        <v>0</v>
      </c>
      <c r="D35" s="112">
        <f t="shared" si="2"/>
        <v>0</v>
      </c>
      <c r="E35" s="24"/>
      <c r="F35" s="24"/>
      <c r="G35" s="24"/>
      <c r="H35" s="24"/>
    </row>
    <row r="36" spans="1:8" ht="12.75">
      <c r="A36" s="92" t="str">
        <f>IF(Ieguldījumi!E10&gt;0,Ieguldījumi!B10," ")</f>
        <v> </v>
      </c>
      <c r="B36" s="111" t="str">
        <f>IF(Ieguldījumi!E10&gt;0,Ieguldījumi!E10," ")</f>
        <v> </v>
      </c>
      <c r="C36" s="114">
        <f t="shared" si="0"/>
        <v>0</v>
      </c>
      <c r="D36" s="112">
        <f t="shared" si="2"/>
        <v>0</v>
      </c>
      <c r="E36" s="24"/>
      <c r="F36" s="24"/>
      <c r="G36" s="24"/>
      <c r="H36" s="24"/>
    </row>
    <row r="37" spans="1:8" ht="12.75">
      <c r="A37" s="92" t="str">
        <f>IF(Ieguldījumi!E11&gt;0,Ieguldījumi!B11," ")</f>
        <v> </v>
      </c>
      <c r="B37" s="111" t="str">
        <f>IF(Ieguldījumi!E11&gt;0,Ieguldījumi!E11," ")</f>
        <v> </v>
      </c>
      <c r="C37" s="114">
        <f t="shared" si="0"/>
        <v>0</v>
      </c>
      <c r="D37" s="112">
        <f t="shared" si="2"/>
        <v>0</v>
      </c>
      <c r="E37" s="24"/>
      <c r="F37" s="24"/>
      <c r="G37" s="24"/>
      <c r="H37" s="24"/>
    </row>
    <row r="38" spans="1:8" ht="12.75">
      <c r="A38" s="92" t="str">
        <f>IF(Ieguldījumi!E12&gt;0,Ieguldījumi!B12," ")</f>
        <v> </v>
      </c>
      <c r="B38" s="111" t="str">
        <f>IF(Ieguldījumi!E12&gt;0,Ieguldījumi!E12," ")</f>
        <v> </v>
      </c>
      <c r="C38" s="114">
        <f t="shared" si="0"/>
        <v>0</v>
      </c>
      <c r="D38" s="112">
        <f t="shared" si="2"/>
        <v>0</v>
      </c>
      <c r="E38" s="24"/>
      <c r="F38" s="24"/>
      <c r="G38" s="24"/>
      <c r="H38" s="24"/>
    </row>
    <row r="39" spans="1:8" ht="12.75">
      <c r="A39" s="92" t="str">
        <f>IF(Ieguldījumi!E13&gt;0,Ieguldījumi!B13," ")</f>
        <v> </v>
      </c>
      <c r="B39" s="111" t="str">
        <f>IF(Ieguldījumi!E13&gt;0,Ieguldījumi!E13," ")</f>
        <v> </v>
      </c>
      <c r="C39" s="114">
        <f t="shared" si="0"/>
        <v>0</v>
      </c>
      <c r="D39" s="112">
        <f t="shared" si="2"/>
        <v>0</v>
      </c>
      <c r="E39" s="24"/>
      <c r="F39" s="24"/>
      <c r="G39" s="24"/>
      <c r="H39" s="24"/>
    </row>
    <row r="40" spans="1:8" ht="12.75">
      <c r="A40" s="92" t="str">
        <f>IF(Ieguldījumi!E14&gt;0,Ieguldījumi!B14," ")</f>
        <v> </v>
      </c>
      <c r="B40" s="111" t="str">
        <f>IF(Ieguldījumi!E14&gt;0,Ieguldījumi!E14," ")</f>
        <v> </v>
      </c>
      <c r="C40" s="114">
        <f t="shared" si="0"/>
        <v>0</v>
      </c>
      <c r="D40" s="112">
        <f t="shared" si="2"/>
        <v>0</v>
      </c>
      <c r="E40" s="24"/>
      <c r="F40" s="24"/>
      <c r="G40" s="24"/>
      <c r="H40" s="24"/>
    </row>
    <row r="41" spans="1:8" ht="12.75">
      <c r="A41" s="92" t="str">
        <f>IF(Ieguldījumi!E15&gt;0,Ieguldījumi!B15," ")</f>
        <v> </v>
      </c>
      <c r="B41" s="111" t="str">
        <f>IF(Ieguldījumi!E15&gt;0,Ieguldījumi!E15," ")</f>
        <v> </v>
      </c>
      <c r="C41" s="114">
        <f t="shared" si="0"/>
        <v>0</v>
      </c>
      <c r="D41" s="112">
        <f t="shared" si="2"/>
        <v>0</v>
      </c>
      <c r="E41" s="24"/>
      <c r="F41" s="24"/>
      <c r="G41" s="24"/>
      <c r="H41" s="24"/>
    </row>
    <row r="42" spans="1:8" ht="12.75">
      <c r="A42" s="92" t="str">
        <f>IF(Ieguldījumi!E16&gt;0,Ieguldījumi!B16," ")</f>
        <v> </v>
      </c>
      <c r="B42" s="111" t="str">
        <f>IF(Ieguldījumi!E16&gt;0,Ieguldījumi!E16," ")</f>
        <v> </v>
      </c>
      <c r="C42" s="114">
        <f t="shared" si="0"/>
        <v>0</v>
      </c>
      <c r="D42" s="112">
        <f t="shared" si="2"/>
        <v>0</v>
      </c>
      <c r="E42" s="24"/>
      <c r="F42" s="24"/>
      <c r="G42" s="24"/>
      <c r="H42" s="24"/>
    </row>
    <row r="43" spans="1:8" ht="13.5" thickBot="1">
      <c r="A43" s="92" t="str">
        <f>IF(Ieguldījumi!E17&gt;0,Ieguldījumi!B17," ")</f>
        <v> </v>
      </c>
      <c r="B43" s="111" t="str">
        <f>IF(Ieguldījumi!E17&gt;0,Ieguldījumi!E17," ")</f>
        <v> </v>
      </c>
      <c r="C43" s="114">
        <f t="shared" si="0"/>
        <v>0</v>
      </c>
      <c r="D43" s="112">
        <f t="shared" si="2"/>
        <v>0</v>
      </c>
      <c r="E43" s="24"/>
      <c r="F43" s="24"/>
      <c r="G43" s="24"/>
      <c r="H43" s="24"/>
    </row>
    <row r="44" spans="1:8" ht="12.75">
      <c r="A44" s="77" t="s">
        <v>33</v>
      </c>
      <c r="B44" s="111"/>
      <c r="C44" s="114"/>
      <c r="D44" s="112"/>
      <c r="E44" s="120"/>
      <c r="F44" s="120"/>
      <c r="G44" s="120"/>
      <c r="H44" s="120"/>
    </row>
    <row r="45" spans="1:8" ht="12.75">
      <c r="A45" s="92" t="s">
        <v>34</v>
      </c>
      <c r="B45" s="126"/>
      <c r="C45" s="114">
        <f t="shared" si="0"/>
        <v>0</v>
      </c>
      <c r="D45" s="112">
        <f>SUM(E45:H45)</f>
        <v>0</v>
      </c>
      <c r="E45" s="24"/>
      <c r="F45" s="24"/>
      <c r="G45" s="24"/>
      <c r="H45" s="24"/>
    </row>
    <row r="46" spans="1:8" ht="12.75">
      <c r="A46" s="92" t="s">
        <v>35</v>
      </c>
      <c r="B46" s="126"/>
      <c r="C46" s="114">
        <f t="shared" si="0"/>
        <v>0</v>
      </c>
      <c r="D46" s="112">
        <f>SUM(E46:H46)</f>
        <v>0</v>
      </c>
      <c r="E46" s="24"/>
      <c r="F46" s="24"/>
      <c r="G46" s="24"/>
      <c r="H46" s="24"/>
    </row>
    <row r="47" spans="1:8" ht="12.75">
      <c r="A47" s="92" t="s">
        <v>36</v>
      </c>
      <c r="B47" s="113" t="str">
        <f>IF('Pastāvīgās izmaksas'!H15&gt;0,'Pastāvīgās izmaksas'!H15," ")</f>
        <v> </v>
      </c>
      <c r="C47" s="114">
        <f t="shared" si="0"/>
        <v>0</v>
      </c>
      <c r="D47" s="112">
        <f>SUM(E47:H47)</f>
        <v>0</v>
      </c>
      <c r="E47" s="24"/>
      <c r="F47" s="24"/>
      <c r="G47" s="24"/>
      <c r="H47" s="24"/>
    </row>
    <row r="48" spans="1:8" ht="12.75">
      <c r="A48" s="218" t="str">
        <f>'Naudas plūsma 1'!A48</f>
        <v>Privātām vajadzībām izņemta nauda</v>
      </c>
      <c r="B48" s="126"/>
      <c r="C48" s="114">
        <f t="shared" si="0"/>
        <v>0</v>
      </c>
      <c r="D48" s="112">
        <f>SUM(E48:H48)</f>
        <v>0</v>
      </c>
      <c r="E48" s="24"/>
      <c r="F48" s="24"/>
      <c r="G48" s="24"/>
      <c r="H48" s="24"/>
    </row>
    <row r="49" spans="1:8" ht="12.75">
      <c r="A49" s="116" t="s">
        <v>37</v>
      </c>
      <c r="B49" s="115"/>
      <c r="C49" s="115"/>
      <c r="D49" s="110">
        <f>D4+SUM(D7:D8)-SUM(D10:D13)-SUM(D15:D30)-SUM(D32:D43)+D45-D46-D47-D48</f>
        <v>0</v>
      </c>
      <c r="E49" s="110">
        <f>E4+SUM(E7:E8)-SUM(E10:E13)-SUM(E15:E30)-SUM(E32:E43)+E45-E46-E47-E48</f>
        <v>0</v>
      </c>
      <c r="F49" s="110">
        <f>F4+SUM(F7:F8)-SUM(F10:F13)-SUM(F15:F30)-SUM(F32:F43)+F45-F46-F47-F48</f>
        <v>0</v>
      </c>
      <c r="G49" s="110">
        <f>G4+SUM(G7:G8)-SUM(G10:G13)-SUM(G15:G30)-SUM(G32:G43)+G45-G46-G47-G48</f>
        <v>0</v>
      </c>
      <c r="H49" s="110">
        <f>H4+SUM(H7:H8)-SUM(H10:H13)-SUM(H15:H30)-SUM(H32:H43)+H45-H46-H47-H48</f>
        <v>0</v>
      </c>
    </row>
    <row r="50" spans="5:8" ht="12.75">
      <c r="E50" t="str">
        <f>IF(E49&lt;0,"NEGATĪVA!"," ")</f>
        <v> </v>
      </c>
      <c r="F50" t="str">
        <f>IF(F49&lt;0,"NEGATĪVA!"," ")</f>
        <v> </v>
      </c>
      <c r="G50" t="str">
        <f>IF(G49&lt;0,"NEGATĪVA!"," ")</f>
        <v> </v>
      </c>
      <c r="H50" t="str">
        <f>IF(H49&lt;0,"NEGATĪVA!"," ")</f>
        <v> </v>
      </c>
    </row>
    <row r="52" spans="1:6" ht="12.75">
      <c r="A52" s="56"/>
      <c r="B52" s="56"/>
      <c r="C52" s="56"/>
      <c r="D52" s="56"/>
      <c r="E52" s="57"/>
      <c r="F52" s="27"/>
    </row>
    <row r="53" spans="1:6" ht="12.75">
      <c r="A53" s="58"/>
      <c r="B53" s="58"/>
      <c r="C53" s="58"/>
      <c r="D53" s="58"/>
      <c r="E53" s="59"/>
      <c r="F53" s="27"/>
    </row>
    <row r="54" spans="1:6" ht="12.75" customHeight="1">
      <c r="A54" s="60"/>
      <c r="B54" s="60"/>
      <c r="C54" s="60"/>
      <c r="D54" s="60"/>
      <c r="E54" s="59"/>
      <c r="F54" s="27"/>
    </row>
    <row r="55" spans="1:6" ht="12.75" customHeight="1">
      <c r="A55" s="60"/>
      <c r="B55" s="60"/>
      <c r="C55" s="60"/>
      <c r="D55" s="60"/>
      <c r="E55" s="59"/>
      <c r="F55" s="27"/>
    </row>
    <row r="56" spans="1:6" ht="12.75" customHeight="1">
      <c r="A56" s="60"/>
      <c r="B56" s="60"/>
      <c r="C56" s="60"/>
      <c r="D56" s="60"/>
      <c r="E56" s="59"/>
      <c r="F56" s="27"/>
    </row>
    <row r="57" spans="1:6" ht="12.75">
      <c r="A57" s="58"/>
      <c r="B57" s="58"/>
      <c r="C57" s="58"/>
      <c r="D57" s="58"/>
      <c r="E57" s="61"/>
      <c r="F57" s="27"/>
    </row>
    <row r="58" spans="1:6" ht="12.75">
      <c r="A58" s="27"/>
      <c r="B58" s="27"/>
      <c r="C58" s="27"/>
      <c r="D58" s="27"/>
      <c r="E58" s="27"/>
      <c r="F58" s="27"/>
    </row>
    <row r="59" spans="1:6" ht="12.75">
      <c r="A59" s="27"/>
      <c r="B59" s="27"/>
      <c r="C59" s="27"/>
      <c r="D59" s="27"/>
      <c r="E59" s="27"/>
      <c r="F59" s="27"/>
    </row>
    <row r="60" spans="1:6" ht="12.75">
      <c r="A60" s="27"/>
      <c r="B60" s="27"/>
      <c r="C60" s="27"/>
      <c r="D60" s="27"/>
      <c r="E60" s="27"/>
      <c r="F60" s="27"/>
    </row>
  </sheetData>
  <sheetProtection sheet="1"/>
  <protectedRanges>
    <protectedRange sqref="B8 E5:H48" name="Range1"/>
  </protectedRanges>
  <mergeCells count="2">
    <mergeCell ref="B2:C2"/>
    <mergeCell ref="A1:C1"/>
  </mergeCells>
  <conditionalFormatting sqref="E57">
    <cfRule type="cellIs" priority="23" dxfId="17" operator="lessThan" stopIfTrue="1">
      <formula>0</formula>
    </cfRule>
    <cfRule type="cellIs" priority="24" dxfId="16" operator="notEqual" stopIfTrue="1">
      <formula>G49</formula>
    </cfRule>
  </conditionalFormatting>
  <conditionalFormatting sqref="D15:D30 D32:D47">
    <cfRule type="expression" priority="21" dxfId="1" stopIfTrue="1">
      <formula>IF(D15=0,TRUE,FALSE)</formula>
    </cfRule>
  </conditionalFormatting>
  <conditionalFormatting sqref="D49:H49">
    <cfRule type="expression" priority="18" dxfId="14" stopIfTrue="1">
      <formula>IF(D49&lt;0,TRUE,FALSE)</formula>
    </cfRule>
  </conditionalFormatting>
  <conditionalFormatting sqref="E50:H50">
    <cfRule type="expression" priority="17" dxfId="13" stopIfTrue="1">
      <formula>IF($E$49&lt;0,TRUE,FALSE)</formula>
    </cfRule>
  </conditionalFormatting>
  <conditionalFormatting sqref="D7:D8">
    <cfRule type="expression" priority="15" dxfId="1" stopIfTrue="1">
      <formula>IF(D7=0,TRUE,FALSE)</formula>
    </cfRule>
  </conditionalFormatting>
  <conditionalFormatting sqref="D10:D12">
    <cfRule type="expression" priority="14" dxfId="1" stopIfTrue="1">
      <formula>IF(D10=0,TRUE,FALSE)</formula>
    </cfRule>
  </conditionalFormatting>
  <conditionalFormatting sqref="A10:A13 A15:A30">
    <cfRule type="expression" priority="13" dxfId="7" stopIfTrue="1">
      <formula>IF(A10=0,TRUE,FALSE)</formula>
    </cfRule>
  </conditionalFormatting>
  <conditionalFormatting sqref="A7:A8">
    <cfRule type="expression" priority="12" dxfId="7" stopIfTrue="1">
      <formula>IF(A7=0,TRUE,FALSE)</formula>
    </cfRule>
  </conditionalFormatting>
  <conditionalFormatting sqref="A32:A43">
    <cfRule type="expression" priority="10" dxfId="7" stopIfTrue="1">
      <formula>IF(A32=0,TRUE,FALSE)</formula>
    </cfRule>
  </conditionalFormatting>
  <conditionalFormatting sqref="A45:A48">
    <cfRule type="expression" priority="9" dxfId="7" stopIfTrue="1">
      <formula>IF(A45=0,TRUE,FALSE)</formula>
    </cfRule>
  </conditionalFormatting>
  <conditionalFormatting sqref="C7:C8">
    <cfRule type="expression" priority="8" dxfId="0" stopIfTrue="1">
      <formula>IF(C7=0,TRUE,FALSE)</formula>
    </cfRule>
  </conditionalFormatting>
  <conditionalFormatting sqref="C10:C13">
    <cfRule type="expression" priority="7" dxfId="0" stopIfTrue="1">
      <formula>IF(C10=0,TRUE,FALSE)</formula>
    </cfRule>
  </conditionalFormatting>
  <conditionalFormatting sqref="C15:C30">
    <cfRule type="expression" priority="6" dxfId="0" stopIfTrue="1">
      <formula>IF(C15=0,TRUE,FALSE)</formula>
    </cfRule>
  </conditionalFormatting>
  <conditionalFormatting sqref="C32:C37 C40:C43">
    <cfRule type="expression" priority="5" dxfId="0" stopIfTrue="1">
      <formula>IF(C32=0,TRUE,FALSE)</formula>
    </cfRule>
  </conditionalFormatting>
  <conditionalFormatting sqref="C45:C47">
    <cfRule type="expression" priority="4" dxfId="0" stopIfTrue="1">
      <formula>IF(C45=0,TRUE,FALSE)</formula>
    </cfRule>
  </conditionalFormatting>
  <conditionalFormatting sqref="C38:C39">
    <cfRule type="expression" priority="3" dxfId="0" stopIfTrue="1">
      <formula>IF(C38=0,TRUE,FALSE)</formula>
    </cfRule>
  </conditionalFormatting>
  <conditionalFormatting sqref="D48">
    <cfRule type="expression" priority="2" dxfId="1" stopIfTrue="1">
      <formula>IF(D48=0,TRUE,FALSE)</formula>
    </cfRule>
  </conditionalFormatting>
  <conditionalFormatting sqref="C48">
    <cfRule type="expression" priority="1" dxfId="0" stopIfTrue="1">
      <formula>IF(C48=0,TRUE,FALSE)</formula>
    </cfRule>
  </conditionalFormatting>
  <dataValidations count="2">
    <dataValidation allowBlank="1" showInputMessage="1" showErrorMessage="1" prompt="Naudas atlikumam katra gada beigās jāsakrīt ar naudas atlikumu, kas norādīts šī pielikuma 1. tabulā   " sqref="E57:G57"/>
    <dataValidation allowBlank="1" showInputMessage="1" showErrorMessage="1" prompt="Naudas atlikumam katra gada škumā jāsakrīt ar naudas atlikumu katra gada sākumā, kas norādīta šī peilikuma 1. tabulā   " sqref="E53:G53"/>
  </dataValidations>
  <printOptions/>
  <pageMargins left="0.7" right="0.7" top="0.75" bottom="0.75" header="0.3" footer="0.3"/>
  <pageSetup horizontalDpi="600" verticalDpi="600" orientation="portrait" paperSize="9" scale="45" r:id="rId3"/>
  <legacyDrawing r:id="rId2"/>
</worksheet>
</file>

<file path=xl/worksheets/sheet7.xml><?xml version="1.0" encoding="utf-8"?>
<worksheet xmlns="http://schemas.openxmlformats.org/spreadsheetml/2006/main" xmlns:r="http://schemas.openxmlformats.org/officeDocument/2006/relationships">
  <dimension ref="A1:H59"/>
  <sheetViews>
    <sheetView view="pageBreakPreview" zoomScale="85" zoomScaleNormal="70" zoomScaleSheetLayoutView="85" zoomScalePageLayoutView="0" workbookViewId="0" topLeftCell="A1">
      <selection activeCell="A13" sqref="A13"/>
    </sheetView>
  </sheetViews>
  <sheetFormatPr defaultColWidth="9.140625" defaultRowHeight="12.75"/>
  <cols>
    <col min="1" max="1" width="40.57421875" style="0" customWidth="1"/>
    <col min="2" max="2" width="10.00390625" style="0" customWidth="1"/>
    <col min="3" max="3" width="13.00390625" style="0" customWidth="1"/>
    <col min="4" max="4" width="11.28125" style="0" customWidth="1"/>
    <col min="6" max="6" width="9.8515625" style="0" customWidth="1"/>
  </cols>
  <sheetData>
    <row r="1" spans="1:8" ht="15.75">
      <c r="A1" s="314" t="s">
        <v>95</v>
      </c>
      <c r="B1" s="314"/>
      <c r="C1" s="314"/>
      <c r="D1" s="234">
        <f>'Ieņēmumi un mainīgās izmaksas'!D2</f>
        <v>2020</v>
      </c>
      <c r="E1" s="234" t="s">
        <v>94</v>
      </c>
      <c r="F1" s="234"/>
      <c r="G1" s="234"/>
      <c r="H1" s="234"/>
    </row>
    <row r="2" spans="1:4" ht="12.75">
      <c r="A2" s="17"/>
      <c r="B2" s="315" t="s">
        <v>38</v>
      </c>
      <c r="C2" s="315"/>
      <c r="D2" s="17"/>
    </row>
    <row r="3" spans="1:8" ht="12.75">
      <c r="A3" s="125" t="s">
        <v>18</v>
      </c>
      <c r="B3" s="125" t="s">
        <v>39</v>
      </c>
      <c r="C3" s="125" t="s">
        <v>40</v>
      </c>
      <c r="D3" s="125" t="s">
        <v>2</v>
      </c>
      <c r="E3" s="20" t="s">
        <v>74</v>
      </c>
      <c r="F3" s="20" t="s">
        <v>75</v>
      </c>
      <c r="G3" s="20" t="s">
        <v>76</v>
      </c>
      <c r="H3" s="20" t="s">
        <v>77</v>
      </c>
    </row>
    <row r="4" spans="1:8" ht="13.5" thickBot="1">
      <c r="A4" s="116" t="s">
        <v>29</v>
      </c>
      <c r="B4" s="115"/>
      <c r="C4" s="115"/>
      <c r="D4" s="110">
        <f>'Naudas plūsma 2'!H49</f>
        <v>0</v>
      </c>
      <c r="E4" s="110">
        <f>D4</f>
        <v>0</v>
      </c>
      <c r="F4" s="110">
        <f>E49</f>
        <v>0</v>
      </c>
      <c r="G4" s="110">
        <f>F49</f>
        <v>0</v>
      </c>
      <c r="H4" s="110">
        <f>G49</f>
        <v>0</v>
      </c>
    </row>
    <row r="5" spans="1:8" ht="12.75">
      <c r="A5" s="77" t="s">
        <v>31</v>
      </c>
      <c r="B5" s="111"/>
      <c r="C5" s="111"/>
      <c r="D5" s="112"/>
      <c r="E5" s="120"/>
      <c r="F5" s="120"/>
      <c r="G5" s="120"/>
      <c r="H5" s="120"/>
    </row>
    <row r="6" spans="1:8" ht="12.75">
      <c r="A6" s="72" t="s">
        <v>0</v>
      </c>
      <c r="B6" s="113"/>
      <c r="C6" s="113"/>
      <c r="D6" s="112"/>
      <c r="E6" s="24"/>
      <c r="F6" s="24"/>
      <c r="G6" s="24"/>
      <c r="H6" s="24"/>
    </row>
    <row r="7" spans="1:8" ht="12.75">
      <c r="A7" s="92" t="s">
        <v>96</v>
      </c>
      <c r="B7" s="113">
        <f>'Ieņēmumi un mainīgās izmaksas'!D3</f>
        <v>0</v>
      </c>
      <c r="C7" s="114">
        <f>ROUND(_xlfn.IFERROR(B7-D7," "),2)</f>
        <v>0</v>
      </c>
      <c r="D7" s="112">
        <f>SUM(E7:H7)</f>
        <v>0</v>
      </c>
      <c r="E7" s="24"/>
      <c r="F7" s="24"/>
      <c r="G7" s="24"/>
      <c r="H7" s="24"/>
    </row>
    <row r="8" spans="1:8" ht="12.75">
      <c r="A8" s="92" t="s">
        <v>30</v>
      </c>
      <c r="B8" s="126"/>
      <c r="C8" s="114">
        <f>ROUND(_xlfn.IFERROR(B8-D8," "),2)</f>
        <v>0</v>
      </c>
      <c r="D8" s="112">
        <f>SUM(E8:H8)</f>
        <v>0</v>
      </c>
      <c r="E8" s="24"/>
      <c r="F8" s="24"/>
      <c r="G8" s="24"/>
      <c r="H8" s="24"/>
    </row>
    <row r="9" spans="1:8" ht="12.75">
      <c r="A9" s="72" t="s">
        <v>3</v>
      </c>
      <c r="B9" s="113"/>
      <c r="C9" s="113"/>
      <c r="D9" s="112"/>
      <c r="E9" s="24"/>
      <c r="F9" s="24"/>
      <c r="G9" s="24"/>
      <c r="H9" s="24"/>
    </row>
    <row r="10" spans="1:8" ht="12.75">
      <c r="A10" s="92" t="str">
        <f>IF('Ieņēmumi un mainīgās izmaksas'!B5&gt;0,'Ieņēmumi un mainīgās izmaksas'!A5," ")</f>
        <v> </v>
      </c>
      <c r="B10" s="113" t="str">
        <f>IF('Ieņēmumi un mainīgās izmaksas'!D5&gt;0,'Ieņēmumi un mainīgās izmaksas'!D5," ")</f>
        <v> </v>
      </c>
      <c r="C10" s="114">
        <f>_xlfn.IFERROR(ROUND(B10-D10,2),0)</f>
        <v>0</v>
      </c>
      <c r="D10" s="112">
        <f>SUM(E10:H10)</f>
        <v>0</v>
      </c>
      <c r="E10" s="24"/>
      <c r="F10" s="24"/>
      <c r="G10" s="24"/>
      <c r="H10" s="24"/>
    </row>
    <row r="11" spans="1:8" ht="12.75">
      <c r="A11" s="92" t="str">
        <f>IF('Ieņēmumi un mainīgās izmaksas'!B6&gt;0,'Ieņēmumi un mainīgās izmaksas'!A6," ")</f>
        <v> </v>
      </c>
      <c r="B11" s="113" t="str">
        <f>IF('Ieņēmumi un mainīgās izmaksas'!D6&gt;0,'Ieņēmumi un mainīgās izmaksas'!D6," ")</f>
        <v> </v>
      </c>
      <c r="C11" s="114">
        <f>_xlfn.IFERROR(ROUND(B11-D11,2),0)</f>
        <v>0</v>
      </c>
      <c r="D11" s="112">
        <f>SUM(E11:H11)</f>
        <v>0</v>
      </c>
      <c r="E11" s="24"/>
      <c r="F11" s="24"/>
      <c r="G11" s="24"/>
      <c r="H11" s="24"/>
    </row>
    <row r="12" spans="1:8" ht="12.75">
      <c r="A12" s="92" t="str">
        <f>IF('Ieņēmumi un mainīgās izmaksas'!B7&gt;0,'Ieņēmumi un mainīgās izmaksas'!A7," ")</f>
        <v> </v>
      </c>
      <c r="B12" s="113" t="str">
        <f>IF('Ieņēmumi un mainīgās izmaksas'!D7&gt;0,'Ieņēmumi un mainīgās izmaksas'!D7," ")</f>
        <v> </v>
      </c>
      <c r="C12" s="114">
        <f>_xlfn.IFERROR(ROUND(B12-D12,2),0)</f>
        <v>0</v>
      </c>
      <c r="D12" s="112">
        <f>SUM(E12:H12)</f>
        <v>0</v>
      </c>
      <c r="E12" s="24"/>
      <c r="F12" s="24"/>
      <c r="G12" s="24"/>
      <c r="H12" s="24"/>
    </row>
    <row r="13" spans="1:8" ht="12.75">
      <c r="A13" s="92"/>
      <c r="B13" s="113"/>
      <c r="C13" s="114">
        <f>_xlfn.IFERROR(ROUND(B13-D13,2),0)</f>
        <v>0</v>
      </c>
      <c r="D13" s="112"/>
      <c r="E13" s="24"/>
      <c r="F13" s="24"/>
      <c r="G13" s="24"/>
      <c r="H13" s="24"/>
    </row>
    <row r="14" spans="1:8" ht="12.75">
      <c r="A14" s="72" t="s">
        <v>4</v>
      </c>
      <c r="B14" s="113"/>
      <c r="C14" s="114"/>
      <c r="D14" s="112"/>
      <c r="E14" s="24"/>
      <c r="F14" s="24"/>
      <c r="G14" s="24"/>
      <c r="H14" s="24"/>
    </row>
    <row r="15" spans="1:8" ht="12.75">
      <c r="A15" s="92" t="str">
        <f>IF('Pastāvīgās izmaksas'!K5&gt;0,'Pastāvīgās izmaksas'!A5," ")</f>
        <v> </v>
      </c>
      <c r="B15" s="113" t="str">
        <f>IF('Pastāvīgās izmaksas'!K5&gt;0,'Pastāvīgās izmaksas'!K5," ")</f>
        <v> </v>
      </c>
      <c r="C15" s="114">
        <f aca="true" t="shared" si="0" ref="C15:C48">_xlfn.IFERROR(ROUND(B15-D15,2),0)</f>
        <v>0</v>
      </c>
      <c r="D15" s="112">
        <f aca="true" t="shared" si="1" ref="D15:D30">SUM(E15:H15)</f>
        <v>0</v>
      </c>
      <c r="E15" s="24"/>
      <c r="F15" s="24"/>
      <c r="G15" s="24"/>
      <c r="H15" s="24"/>
    </row>
    <row r="16" spans="1:8" ht="12.75">
      <c r="A16" s="92" t="str">
        <f>IF('Pastāvīgās izmaksas'!K6&gt;0,'Pastāvīgās izmaksas'!A6," ")</f>
        <v> </v>
      </c>
      <c r="B16" s="113" t="str">
        <f>IF('Pastāvīgās izmaksas'!K6&gt;0,'Pastāvīgās izmaksas'!K6," ")</f>
        <v> </v>
      </c>
      <c r="C16" s="114">
        <f t="shared" si="0"/>
        <v>0</v>
      </c>
      <c r="D16" s="112">
        <f t="shared" si="1"/>
        <v>0</v>
      </c>
      <c r="E16" s="24"/>
      <c r="F16" s="24"/>
      <c r="G16" s="24"/>
      <c r="H16" s="24"/>
    </row>
    <row r="17" spans="1:8" ht="12.75">
      <c r="A17" s="92" t="str">
        <f>IF('Pastāvīgās izmaksas'!K7&gt;0,'Pastāvīgās izmaksas'!A7," ")</f>
        <v> </v>
      </c>
      <c r="B17" s="113" t="str">
        <f>IF('Pastāvīgās izmaksas'!K7&gt;0,'Pastāvīgās izmaksas'!K7," ")</f>
        <v> </v>
      </c>
      <c r="C17" s="114">
        <f t="shared" si="0"/>
        <v>0</v>
      </c>
      <c r="D17" s="112">
        <f t="shared" si="1"/>
        <v>0</v>
      </c>
      <c r="E17" s="24"/>
      <c r="F17" s="24"/>
      <c r="G17" s="24"/>
      <c r="H17" s="24"/>
    </row>
    <row r="18" spans="1:8" ht="12.75">
      <c r="A18" s="92" t="str">
        <f>IF('Pastāvīgās izmaksas'!K8&gt;0,'Pastāvīgās izmaksas'!A8," ")</f>
        <v> </v>
      </c>
      <c r="B18" s="113" t="str">
        <f>IF('Pastāvīgās izmaksas'!K8&gt;0,'Pastāvīgās izmaksas'!K8," ")</f>
        <v> </v>
      </c>
      <c r="C18" s="114">
        <f t="shared" si="0"/>
        <v>0</v>
      </c>
      <c r="D18" s="112">
        <f t="shared" si="1"/>
        <v>0</v>
      </c>
      <c r="E18" s="24"/>
      <c r="F18" s="24"/>
      <c r="G18" s="24"/>
      <c r="H18" s="24"/>
    </row>
    <row r="19" spans="1:8" ht="12.75">
      <c r="A19" s="92" t="str">
        <f>IF('Pastāvīgās izmaksas'!K9&gt;0,'Pastāvīgās izmaksas'!A9," ")</f>
        <v> </v>
      </c>
      <c r="B19" s="113" t="str">
        <f>IF('Pastāvīgās izmaksas'!K9&gt;0,'Pastāvīgās izmaksas'!K9," ")</f>
        <v> </v>
      </c>
      <c r="C19" s="114">
        <f t="shared" si="0"/>
        <v>0</v>
      </c>
      <c r="D19" s="112">
        <f t="shared" si="1"/>
        <v>0</v>
      </c>
      <c r="E19" s="24"/>
      <c r="F19" s="24"/>
      <c r="G19" s="24"/>
      <c r="H19" s="24"/>
    </row>
    <row r="20" spans="1:8" ht="12.75">
      <c r="A20" s="92" t="str">
        <f>IF('Pastāvīgās izmaksas'!K10&gt;0,'Pastāvīgās izmaksas'!A10," ")</f>
        <v> </v>
      </c>
      <c r="B20" s="113" t="str">
        <f>IF('Pastāvīgās izmaksas'!K10&gt;0,'Pastāvīgās izmaksas'!K10," ")</f>
        <v> </v>
      </c>
      <c r="C20" s="114">
        <f t="shared" si="0"/>
        <v>0</v>
      </c>
      <c r="D20" s="112">
        <f t="shared" si="1"/>
        <v>0</v>
      </c>
      <c r="E20" s="24"/>
      <c r="F20" s="24"/>
      <c r="G20" s="24"/>
      <c r="H20" s="24"/>
    </row>
    <row r="21" spans="1:8" ht="12.75">
      <c r="A21" s="92" t="str">
        <f>IF('Pastāvīgās izmaksas'!K11&gt;0,'Pastāvīgās izmaksas'!A11," ")</f>
        <v> </v>
      </c>
      <c r="B21" s="113" t="str">
        <f>IF('Pastāvīgās izmaksas'!K11&gt;0,'Pastāvīgās izmaksas'!K11," ")</f>
        <v> </v>
      </c>
      <c r="C21" s="114">
        <f t="shared" si="0"/>
        <v>0</v>
      </c>
      <c r="D21" s="112">
        <f t="shared" si="1"/>
        <v>0</v>
      </c>
      <c r="E21" s="24"/>
      <c r="F21" s="24"/>
      <c r="G21" s="24"/>
      <c r="H21" s="24"/>
    </row>
    <row r="22" spans="1:8" ht="12.75">
      <c r="A22" s="92" t="str">
        <f>IF('Pastāvīgās izmaksas'!K12&gt;0,'Pastāvīgās izmaksas'!A12," ")</f>
        <v> </v>
      </c>
      <c r="B22" s="113" t="str">
        <f>IF('Pastāvīgās izmaksas'!K12&gt;0,'Pastāvīgās izmaksas'!K12," ")</f>
        <v> </v>
      </c>
      <c r="C22" s="114">
        <f t="shared" si="0"/>
        <v>0</v>
      </c>
      <c r="D22" s="112">
        <f t="shared" si="1"/>
        <v>0</v>
      </c>
      <c r="E22" s="24"/>
      <c r="F22" s="24"/>
      <c r="G22" s="24"/>
      <c r="H22" s="24"/>
    </row>
    <row r="23" spans="1:8" ht="12.75">
      <c r="A23" s="92" t="str">
        <f>IF('Pastāvīgās izmaksas'!K13&gt;0,'Pastāvīgās izmaksas'!A13," ")</f>
        <v> </v>
      </c>
      <c r="B23" s="113" t="str">
        <f>IF('Pastāvīgās izmaksas'!K13&gt;0,'Pastāvīgās izmaksas'!K13," ")</f>
        <v> </v>
      </c>
      <c r="C23" s="114">
        <f t="shared" si="0"/>
        <v>0</v>
      </c>
      <c r="D23" s="112">
        <f t="shared" si="1"/>
        <v>0</v>
      </c>
      <c r="E23" s="24"/>
      <c r="F23" s="24"/>
      <c r="G23" s="24"/>
      <c r="H23" s="24"/>
    </row>
    <row r="24" spans="1:8" ht="12.75">
      <c r="A24" s="92"/>
      <c r="B24" s="113"/>
      <c r="C24" s="114">
        <f t="shared" si="0"/>
        <v>0</v>
      </c>
      <c r="D24" s="112">
        <f t="shared" si="1"/>
        <v>0</v>
      </c>
      <c r="E24" s="24"/>
      <c r="F24" s="24"/>
      <c r="G24" s="24"/>
      <c r="H24" s="24"/>
    </row>
    <row r="25" spans="1:8" ht="12.75">
      <c r="A25" s="92"/>
      <c r="B25" s="113"/>
      <c r="C25" s="114">
        <f t="shared" si="0"/>
        <v>0</v>
      </c>
      <c r="D25" s="112">
        <f t="shared" si="1"/>
        <v>0</v>
      </c>
      <c r="E25" s="24"/>
      <c r="F25" s="24"/>
      <c r="G25" s="24"/>
      <c r="H25" s="24"/>
    </row>
    <row r="26" spans="1:8" ht="12.75">
      <c r="A26" s="92" t="str">
        <f>IF('Pastāvīgās izmaksas'!K16&gt;0,'Pastāvīgās izmaksas'!A16," ")</f>
        <v> </v>
      </c>
      <c r="B26" s="113" t="str">
        <f>IF('Pastāvīgās izmaksas'!K16&gt;0,'Pastāvīgās izmaksas'!K16," ")</f>
        <v> </v>
      </c>
      <c r="C26" s="114">
        <f t="shared" si="0"/>
        <v>0</v>
      </c>
      <c r="D26" s="112">
        <f t="shared" si="1"/>
        <v>0</v>
      </c>
      <c r="E26" s="24"/>
      <c r="F26" s="24"/>
      <c r="G26" s="24"/>
      <c r="H26" s="24"/>
    </row>
    <row r="27" spans="1:8" ht="12.75">
      <c r="A27" s="92" t="str">
        <f>IF('Pastāvīgās izmaksas'!K17&gt;0,'Pastāvīgās izmaksas'!A17," ")</f>
        <v> </v>
      </c>
      <c r="B27" s="113" t="str">
        <f>IF('Pastāvīgās izmaksas'!K17&gt;0,'Pastāvīgās izmaksas'!K17," ")</f>
        <v> </v>
      </c>
      <c r="C27" s="114">
        <f t="shared" si="0"/>
        <v>0</v>
      </c>
      <c r="D27" s="112">
        <f t="shared" si="1"/>
        <v>0</v>
      </c>
      <c r="E27" s="24"/>
      <c r="F27" s="24"/>
      <c r="G27" s="24"/>
      <c r="H27" s="24"/>
    </row>
    <row r="28" spans="1:8" ht="12.75">
      <c r="A28" s="92" t="str">
        <f>IF('Pastāvīgās izmaksas'!K18&gt;0,'Pastāvīgās izmaksas'!A18," ")</f>
        <v> </v>
      </c>
      <c r="B28" s="113" t="str">
        <f>IF('Pastāvīgās izmaksas'!K18&gt;0,'Pastāvīgās izmaksas'!K18," ")</f>
        <v> </v>
      </c>
      <c r="C28" s="114">
        <f t="shared" si="0"/>
        <v>0</v>
      </c>
      <c r="D28" s="112">
        <f t="shared" si="1"/>
        <v>0</v>
      </c>
      <c r="E28" s="24"/>
      <c r="F28" s="24"/>
      <c r="G28" s="24"/>
      <c r="H28" s="24"/>
    </row>
    <row r="29" spans="1:8" ht="12.75">
      <c r="A29" s="92" t="str">
        <f>IF('Pastāvīgās izmaksas'!K19&gt;0,'Pastāvīgās izmaksas'!A19," ")</f>
        <v> </v>
      </c>
      <c r="B29" s="113" t="str">
        <f>IF('Pastāvīgās izmaksas'!K19&gt;0,'Pastāvīgās izmaksas'!K19," ")</f>
        <v> </v>
      </c>
      <c r="C29" s="114">
        <f t="shared" si="0"/>
        <v>0</v>
      </c>
      <c r="D29" s="112">
        <f t="shared" si="1"/>
        <v>0</v>
      </c>
      <c r="E29" s="24"/>
      <c r="F29" s="24"/>
      <c r="G29" s="24"/>
      <c r="H29" s="24"/>
    </row>
    <row r="30" spans="1:8" ht="13.5" thickBot="1">
      <c r="A30" s="92" t="str">
        <f>IF('Pastāvīgās izmaksas'!K20&gt;0,'Pastāvīgās izmaksas'!A20," ")</f>
        <v> </v>
      </c>
      <c r="B30" s="113" t="str">
        <f>IF('Pastāvīgās izmaksas'!K20&gt;0,'Pastāvīgās izmaksas'!K20," ")</f>
        <v> </v>
      </c>
      <c r="C30" s="114">
        <f t="shared" si="0"/>
        <v>0</v>
      </c>
      <c r="D30" s="112">
        <f t="shared" si="1"/>
        <v>0</v>
      </c>
      <c r="E30" s="24"/>
      <c r="F30" s="24"/>
      <c r="G30" s="24"/>
      <c r="H30" s="24"/>
    </row>
    <row r="31" spans="1:8" ht="12.75">
      <c r="A31" s="77" t="s">
        <v>32</v>
      </c>
      <c r="B31" s="111"/>
      <c r="C31" s="114"/>
      <c r="D31" s="112"/>
      <c r="E31" s="120"/>
      <c r="F31" s="120"/>
      <c r="G31" s="120"/>
      <c r="H31" s="120"/>
    </row>
    <row r="32" spans="1:8" ht="12.75">
      <c r="A32" s="92" t="str">
        <f>IF(Ieguldījumi!G6&gt;0,Ieguldījumi!B6," ")</f>
        <v> </v>
      </c>
      <c r="B32" s="111" t="str">
        <f>IF(Ieguldījumi!G6&gt;0,Ieguldījumi!G6," ")</f>
        <v> </v>
      </c>
      <c r="C32" s="114">
        <f t="shared" si="0"/>
        <v>0</v>
      </c>
      <c r="D32" s="112">
        <f aca="true" t="shared" si="2" ref="D32:D43">SUM(E32:H32)</f>
        <v>0</v>
      </c>
      <c r="E32" s="24"/>
      <c r="F32" s="24"/>
      <c r="G32" s="24"/>
      <c r="H32" s="24"/>
    </row>
    <row r="33" spans="1:8" ht="12.75">
      <c r="A33" s="92" t="str">
        <f>IF(Ieguldījumi!G7&gt;0,Ieguldījumi!B7," ")</f>
        <v> </v>
      </c>
      <c r="B33" s="111" t="str">
        <f>IF(Ieguldījumi!G7&gt;0,Ieguldījumi!G7," ")</f>
        <v> </v>
      </c>
      <c r="C33" s="114">
        <f t="shared" si="0"/>
        <v>0</v>
      </c>
      <c r="D33" s="112">
        <f t="shared" si="2"/>
        <v>0</v>
      </c>
      <c r="E33" s="24"/>
      <c r="F33" s="24"/>
      <c r="G33" s="24"/>
      <c r="H33" s="24"/>
    </row>
    <row r="34" spans="1:8" ht="12.75">
      <c r="A34" s="92" t="str">
        <f>IF(Ieguldījumi!G8&gt;0,Ieguldījumi!B8," ")</f>
        <v> </v>
      </c>
      <c r="B34" s="111" t="str">
        <f>IF(Ieguldījumi!G8&gt;0,Ieguldījumi!G8," ")</f>
        <v> </v>
      </c>
      <c r="C34" s="114">
        <f t="shared" si="0"/>
        <v>0</v>
      </c>
      <c r="D34" s="112">
        <f t="shared" si="2"/>
        <v>0</v>
      </c>
      <c r="E34" s="24"/>
      <c r="F34" s="24"/>
      <c r="G34" s="24"/>
      <c r="H34" s="24"/>
    </row>
    <row r="35" spans="1:8" ht="12.75">
      <c r="A35" s="92" t="str">
        <f>IF(Ieguldījumi!G9&gt;0,Ieguldījumi!B9," ")</f>
        <v> </v>
      </c>
      <c r="B35" s="111" t="str">
        <f>IF(Ieguldījumi!G9&gt;0,Ieguldījumi!G9," ")</f>
        <v> </v>
      </c>
      <c r="C35" s="114">
        <f t="shared" si="0"/>
        <v>0</v>
      </c>
      <c r="D35" s="112">
        <f t="shared" si="2"/>
        <v>0</v>
      </c>
      <c r="E35" s="24"/>
      <c r="F35" s="24"/>
      <c r="G35" s="24"/>
      <c r="H35" s="24"/>
    </row>
    <row r="36" spans="1:8" ht="12.75">
      <c r="A36" s="92" t="str">
        <f>IF(Ieguldījumi!G10&gt;0,Ieguldījumi!B10," ")</f>
        <v> </v>
      </c>
      <c r="B36" s="111" t="str">
        <f>IF(Ieguldījumi!G10&gt;0,Ieguldījumi!G10," ")</f>
        <v> </v>
      </c>
      <c r="C36" s="114">
        <f t="shared" si="0"/>
        <v>0</v>
      </c>
      <c r="D36" s="112">
        <f t="shared" si="2"/>
        <v>0</v>
      </c>
      <c r="E36" s="24"/>
      <c r="F36" s="24"/>
      <c r="G36" s="24"/>
      <c r="H36" s="24"/>
    </row>
    <row r="37" spans="1:8" ht="12.75">
      <c r="A37" s="92" t="str">
        <f>IF(Ieguldījumi!G11&gt;0,Ieguldījumi!B11," ")</f>
        <v> </v>
      </c>
      <c r="B37" s="111" t="str">
        <f>IF(Ieguldījumi!G11&gt;0,Ieguldījumi!G11," ")</f>
        <v> </v>
      </c>
      <c r="C37" s="114">
        <f t="shared" si="0"/>
        <v>0</v>
      </c>
      <c r="D37" s="112">
        <f t="shared" si="2"/>
        <v>0</v>
      </c>
      <c r="E37" s="24"/>
      <c r="F37" s="24"/>
      <c r="G37" s="24"/>
      <c r="H37" s="24"/>
    </row>
    <row r="38" spans="1:8" ht="12.75">
      <c r="A38" s="92" t="str">
        <f>IF(Ieguldījumi!G12&gt;0,Ieguldījumi!B12," ")</f>
        <v> </v>
      </c>
      <c r="B38" s="111" t="str">
        <f>IF(Ieguldījumi!G12&gt;0,Ieguldījumi!G12," ")</f>
        <v> </v>
      </c>
      <c r="C38" s="114">
        <f t="shared" si="0"/>
        <v>0</v>
      </c>
      <c r="D38" s="112">
        <f t="shared" si="2"/>
        <v>0</v>
      </c>
      <c r="E38" s="24"/>
      <c r="F38" s="24"/>
      <c r="G38" s="24"/>
      <c r="H38" s="24"/>
    </row>
    <row r="39" spans="1:8" ht="12.75">
      <c r="A39" s="92" t="str">
        <f>IF(Ieguldījumi!G13&gt;0,Ieguldījumi!B13," ")</f>
        <v> </v>
      </c>
      <c r="B39" s="111" t="str">
        <f>IF(Ieguldījumi!G13&gt;0,Ieguldījumi!G13," ")</f>
        <v> </v>
      </c>
      <c r="C39" s="114">
        <f t="shared" si="0"/>
        <v>0</v>
      </c>
      <c r="D39" s="112">
        <f t="shared" si="2"/>
        <v>0</v>
      </c>
      <c r="E39" s="24"/>
      <c r="F39" s="24"/>
      <c r="G39" s="24"/>
      <c r="H39" s="24"/>
    </row>
    <row r="40" spans="1:8" ht="12.75">
      <c r="A40" s="92" t="str">
        <f>IF(Ieguldījumi!G14&gt;0,Ieguldījumi!B14," ")</f>
        <v> </v>
      </c>
      <c r="B40" s="111" t="str">
        <f>IF(Ieguldījumi!G14&gt;0,Ieguldījumi!G14," ")</f>
        <v> </v>
      </c>
      <c r="C40" s="114">
        <f t="shared" si="0"/>
        <v>0</v>
      </c>
      <c r="D40" s="112">
        <f t="shared" si="2"/>
        <v>0</v>
      </c>
      <c r="E40" s="24"/>
      <c r="F40" s="24"/>
      <c r="G40" s="24"/>
      <c r="H40" s="24"/>
    </row>
    <row r="41" spans="1:8" ht="12.75">
      <c r="A41" s="92" t="str">
        <f>IF(Ieguldījumi!G15&gt;0,Ieguldījumi!B15," ")</f>
        <v> </v>
      </c>
      <c r="B41" s="111" t="str">
        <f>IF(Ieguldījumi!G15&gt;0,Ieguldījumi!G15," ")</f>
        <v> </v>
      </c>
      <c r="C41" s="114">
        <f t="shared" si="0"/>
        <v>0</v>
      </c>
      <c r="D41" s="112">
        <f t="shared" si="2"/>
        <v>0</v>
      </c>
      <c r="E41" s="24"/>
      <c r="F41" s="24"/>
      <c r="G41" s="24"/>
      <c r="H41" s="24"/>
    </row>
    <row r="42" spans="1:8" ht="12.75">
      <c r="A42" s="92" t="str">
        <f>IF(Ieguldījumi!G16&gt;0,Ieguldījumi!B16," ")</f>
        <v> </v>
      </c>
      <c r="B42" s="111" t="str">
        <f>IF(Ieguldījumi!G16&gt;0,Ieguldījumi!G16," ")</f>
        <v> </v>
      </c>
      <c r="C42" s="114">
        <f t="shared" si="0"/>
        <v>0</v>
      </c>
      <c r="D42" s="112">
        <f t="shared" si="2"/>
        <v>0</v>
      </c>
      <c r="E42" s="24"/>
      <c r="F42" s="24"/>
      <c r="G42" s="24"/>
      <c r="H42" s="24"/>
    </row>
    <row r="43" spans="1:8" ht="13.5" thickBot="1">
      <c r="A43" s="92" t="str">
        <f>IF(Ieguldījumi!G17&gt;0,Ieguldījumi!B17," ")</f>
        <v> </v>
      </c>
      <c r="B43" s="111" t="str">
        <f>IF(Ieguldījumi!G17&gt;0,Ieguldījumi!G17," ")</f>
        <v> </v>
      </c>
      <c r="C43" s="114">
        <f t="shared" si="0"/>
        <v>0</v>
      </c>
      <c r="D43" s="112">
        <f t="shared" si="2"/>
        <v>0</v>
      </c>
      <c r="E43" s="24"/>
      <c r="F43" s="24"/>
      <c r="G43" s="24"/>
      <c r="H43" s="24"/>
    </row>
    <row r="44" spans="1:8" ht="12.75">
      <c r="A44" s="77" t="s">
        <v>33</v>
      </c>
      <c r="B44" s="111"/>
      <c r="C44" s="114"/>
      <c r="D44" s="112"/>
      <c r="E44" s="120"/>
      <c r="F44" s="120"/>
      <c r="G44" s="120"/>
      <c r="H44" s="120"/>
    </row>
    <row r="45" spans="1:8" ht="12.75">
      <c r="A45" s="92" t="s">
        <v>34</v>
      </c>
      <c r="B45" s="126"/>
      <c r="C45" s="114">
        <f t="shared" si="0"/>
        <v>0</v>
      </c>
      <c r="D45" s="112">
        <f>SUM(E45:H45)</f>
        <v>0</v>
      </c>
      <c r="E45" s="24"/>
      <c r="F45" s="24"/>
      <c r="G45" s="24"/>
      <c r="H45" s="24"/>
    </row>
    <row r="46" spans="1:8" ht="12.75">
      <c r="A46" s="92" t="s">
        <v>35</v>
      </c>
      <c r="B46" s="126"/>
      <c r="C46" s="114">
        <f t="shared" si="0"/>
        <v>0</v>
      </c>
      <c r="D46" s="112">
        <f>SUM(E46:H46)</f>
        <v>0</v>
      </c>
      <c r="E46" s="24"/>
      <c r="F46" s="24"/>
      <c r="G46" s="24"/>
      <c r="H46" s="24"/>
    </row>
    <row r="47" spans="1:8" ht="12.75">
      <c r="A47" s="92" t="s">
        <v>36</v>
      </c>
      <c r="B47" s="113" t="str">
        <f>IF('Pastāvīgās izmaksas'!K15&gt;0,'Pastāvīgās izmaksas'!K15," ")</f>
        <v> </v>
      </c>
      <c r="C47" s="114">
        <f t="shared" si="0"/>
        <v>0</v>
      </c>
      <c r="D47" s="112">
        <f>SUM(E47:H47)</f>
        <v>0</v>
      </c>
      <c r="E47" s="24"/>
      <c r="F47" s="24"/>
      <c r="G47" s="24"/>
      <c r="H47" s="24"/>
    </row>
    <row r="48" spans="1:8" ht="12.75">
      <c r="A48" s="218" t="str">
        <f>'Naudas plūsma 1'!A48</f>
        <v>Privātām vajadzībām izņemta nauda</v>
      </c>
      <c r="B48" s="126"/>
      <c r="C48" s="114">
        <f t="shared" si="0"/>
        <v>0</v>
      </c>
      <c r="D48" s="112">
        <f>SUM(E48:H48)</f>
        <v>0</v>
      </c>
      <c r="E48" s="24"/>
      <c r="F48" s="24"/>
      <c r="G48" s="24"/>
      <c r="H48" s="24"/>
    </row>
    <row r="49" spans="1:8" ht="12.75">
      <c r="A49" s="116" t="s">
        <v>37</v>
      </c>
      <c r="B49" s="115"/>
      <c r="C49" s="115"/>
      <c r="D49" s="110">
        <f>D4+SUM(D7:D8)-SUM(D10:D13)-SUM(D15:D30)-SUM(D32:D43)+D45-D46-D47-D48</f>
        <v>0</v>
      </c>
      <c r="E49" s="110">
        <f>E4+SUM(E7:E8)-SUM(E10:E13)-SUM(E15:E30)-SUM(E32:E43)+E45-E46-E47-E48</f>
        <v>0</v>
      </c>
      <c r="F49" s="110">
        <f>F4+SUM(F7:F8)-SUM(F10:F13)-SUM(F15:F30)-SUM(F32:F43)+F45-F46-F47-F48</f>
        <v>0</v>
      </c>
      <c r="G49" s="110">
        <f>G4+SUM(G7:G8)-SUM(G10:G13)-SUM(G15:G30)-SUM(G32:G43)+G45-G46-G47-G48</f>
        <v>0</v>
      </c>
      <c r="H49" s="110">
        <f>H4+SUM(H7:H8)-SUM(H10:H13)-SUM(H15:H30)-SUM(H32:H43)+H45-H46-H47-H48</f>
        <v>0</v>
      </c>
    </row>
    <row r="50" spans="5:8" ht="12.75">
      <c r="E50" t="str">
        <f>IF(E49&lt;0,"NEGATĪVA!"," ")</f>
        <v> </v>
      </c>
      <c r="F50" t="str">
        <f>IF(F49&lt;0,"NEGATĪVA!"," ")</f>
        <v> </v>
      </c>
      <c r="G50" t="str">
        <f>IF(G49&lt;0,"NEGATĪVA!"," ")</f>
        <v> </v>
      </c>
      <c r="H50" t="str">
        <f>IF(H49&lt;0,"NEGATĪVA!"," ")</f>
        <v> </v>
      </c>
    </row>
    <row r="52" spans="1:6" ht="12.75">
      <c r="A52" s="56"/>
      <c r="B52" s="56"/>
      <c r="C52" s="56"/>
      <c r="D52" s="56"/>
      <c r="E52" s="57"/>
      <c r="F52" s="27"/>
    </row>
    <row r="53" spans="1:6" ht="12.75">
      <c r="A53" s="58"/>
      <c r="B53" s="58"/>
      <c r="C53" s="58"/>
      <c r="D53" s="58"/>
      <c r="E53" s="59"/>
      <c r="F53" s="27"/>
    </row>
    <row r="54" spans="1:6" ht="12.75" customHeight="1">
      <c r="A54" s="60"/>
      <c r="B54" s="60"/>
      <c r="C54" s="60"/>
      <c r="D54" s="60"/>
      <c r="E54" s="59"/>
      <c r="F54" s="27"/>
    </row>
    <row r="55" spans="1:6" ht="12.75" customHeight="1">
      <c r="A55" s="60"/>
      <c r="B55" s="60"/>
      <c r="C55" s="60"/>
      <c r="D55" s="60"/>
      <c r="E55" s="59"/>
      <c r="F55" s="27"/>
    </row>
    <row r="56" spans="1:6" ht="12.75" customHeight="1">
      <c r="A56" s="60"/>
      <c r="B56" s="60"/>
      <c r="C56" s="60"/>
      <c r="D56" s="60"/>
      <c r="E56" s="59"/>
      <c r="F56" s="27"/>
    </row>
    <row r="57" spans="1:6" ht="12.75">
      <c r="A57" s="58"/>
      <c r="B57" s="58"/>
      <c r="C57" s="58"/>
      <c r="D57" s="58"/>
      <c r="E57" s="61"/>
      <c r="F57" s="27"/>
    </row>
    <row r="58" spans="1:6" ht="12.75">
      <c r="A58" s="27"/>
      <c r="B58" s="27"/>
      <c r="C58" s="27"/>
      <c r="D58" s="27"/>
      <c r="E58" s="27"/>
      <c r="F58" s="27"/>
    </row>
    <row r="59" spans="1:6" ht="12.75">
      <c r="A59" s="27"/>
      <c r="B59" s="27"/>
      <c r="C59" s="27"/>
      <c r="D59" s="27"/>
      <c r="E59" s="27"/>
      <c r="F59" s="27"/>
    </row>
  </sheetData>
  <sheetProtection sheet="1"/>
  <protectedRanges>
    <protectedRange sqref="B8 E5:H48" name="Range1"/>
  </protectedRanges>
  <mergeCells count="2">
    <mergeCell ref="B2:C2"/>
    <mergeCell ref="A1:C1"/>
  </mergeCells>
  <conditionalFormatting sqref="E57">
    <cfRule type="cellIs" priority="22" dxfId="17" operator="lessThan" stopIfTrue="1">
      <formula>0</formula>
    </cfRule>
    <cfRule type="cellIs" priority="23" dxfId="16" operator="notEqual" stopIfTrue="1">
      <formula>G49</formula>
    </cfRule>
  </conditionalFormatting>
  <conditionalFormatting sqref="D15:D30 D32:D47">
    <cfRule type="expression" priority="20" dxfId="1" stopIfTrue="1">
      <formula>IF(D15=0,TRUE,FALSE)</formula>
    </cfRule>
  </conditionalFormatting>
  <conditionalFormatting sqref="D49:H49">
    <cfRule type="expression" priority="17" dxfId="14" stopIfTrue="1">
      <formula>IF(D49&lt;0,TRUE,FALSE)</formula>
    </cfRule>
  </conditionalFormatting>
  <conditionalFormatting sqref="E50:H50">
    <cfRule type="expression" priority="16" dxfId="13" stopIfTrue="1">
      <formula>IF($E$49&lt;0,TRUE,FALSE)</formula>
    </cfRule>
  </conditionalFormatting>
  <conditionalFormatting sqref="D7:D8">
    <cfRule type="expression" priority="14" dxfId="1" stopIfTrue="1">
      <formula>IF(D7=0,TRUE,FALSE)</formula>
    </cfRule>
  </conditionalFormatting>
  <conditionalFormatting sqref="D10:D12">
    <cfRule type="expression" priority="13" dxfId="1" stopIfTrue="1">
      <formula>IF(D10=0,TRUE,FALSE)</formula>
    </cfRule>
  </conditionalFormatting>
  <conditionalFormatting sqref="A10:A13 A15:A30">
    <cfRule type="expression" priority="12" dxfId="7" stopIfTrue="1">
      <formula>IF(A10=0,TRUE,FALSE)</formula>
    </cfRule>
  </conditionalFormatting>
  <conditionalFormatting sqref="A7:A8">
    <cfRule type="expression" priority="11" dxfId="7" stopIfTrue="1">
      <formula>IF(A7=0,TRUE,FALSE)</formula>
    </cfRule>
  </conditionalFormatting>
  <conditionalFormatting sqref="A32:A43">
    <cfRule type="expression" priority="9" dxfId="7" stopIfTrue="1">
      <formula>IF(A32=0,TRUE,FALSE)</formula>
    </cfRule>
  </conditionalFormatting>
  <conditionalFormatting sqref="A45:A48">
    <cfRule type="expression" priority="8" dxfId="7" stopIfTrue="1">
      <formula>IF(A45=0,TRUE,FALSE)</formula>
    </cfRule>
  </conditionalFormatting>
  <conditionalFormatting sqref="C7:C8">
    <cfRule type="expression" priority="7" dxfId="0" stopIfTrue="1">
      <formula>IF(C7=0,TRUE,FALSE)</formula>
    </cfRule>
  </conditionalFormatting>
  <conditionalFormatting sqref="C10:C13">
    <cfRule type="expression" priority="6" dxfId="0" stopIfTrue="1">
      <formula>IF(C10=0,TRUE,FALSE)</formula>
    </cfRule>
  </conditionalFormatting>
  <conditionalFormatting sqref="C15:C30">
    <cfRule type="expression" priority="5" dxfId="0" stopIfTrue="1">
      <formula>IF(C15=0,TRUE,FALSE)</formula>
    </cfRule>
  </conditionalFormatting>
  <conditionalFormatting sqref="C32:C43">
    <cfRule type="expression" priority="4" dxfId="0" stopIfTrue="1">
      <formula>IF(C32=0,TRUE,FALSE)</formula>
    </cfRule>
  </conditionalFormatting>
  <conditionalFormatting sqref="C45:C47">
    <cfRule type="expression" priority="3" dxfId="0" stopIfTrue="1">
      <formula>IF(C45=0,TRUE,FALSE)</formula>
    </cfRule>
  </conditionalFormatting>
  <conditionalFormatting sqref="D48">
    <cfRule type="expression" priority="2" dxfId="1" stopIfTrue="1">
      <formula>IF(D48=0,TRUE,FALSE)</formula>
    </cfRule>
  </conditionalFormatting>
  <conditionalFormatting sqref="C48">
    <cfRule type="expression" priority="1" dxfId="0" stopIfTrue="1">
      <formula>IF(C48=0,TRUE,FALSE)</formula>
    </cfRule>
  </conditionalFormatting>
  <dataValidations count="2">
    <dataValidation allowBlank="1" showInputMessage="1" showErrorMessage="1" prompt="Naudas atlikumam katra gada beigās jāsakrīt ar naudas atlikumu, kas norādīts šī pielikuma 1. tabulā   " sqref="E57:G57"/>
    <dataValidation allowBlank="1" showInputMessage="1" showErrorMessage="1" prompt="Naudas atlikumam katra gada škumā jāsakrīt ar naudas atlikumu katra gada sākumā, kas norādīta šī peilikuma 1. tabulā   " sqref="E53:G53"/>
  </dataValidations>
  <printOptions/>
  <pageMargins left="0.7" right="0.7" top="0.75" bottom="0.75" header="0.3" footer="0.3"/>
  <pageSetup horizontalDpi="600" verticalDpi="600" orientation="portrait" paperSize="9" scale="45" r:id="rId3"/>
  <legacyDrawing r:id="rId2"/>
</worksheet>
</file>

<file path=xl/worksheets/sheet8.xml><?xml version="1.0" encoding="utf-8"?>
<worksheet xmlns="http://schemas.openxmlformats.org/spreadsheetml/2006/main" xmlns:r="http://schemas.openxmlformats.org/officeDocument/2006/relationships">
  <dimension ref="A1:G11"/>
  <sheetViews>
    <sheetView zoomScalePageLayoutView="0" workbookViewId="0" topLeftCell="A1">
      <selection activeCell="F13" sqref="F13"/>
    </sheetView>
  </sheetViews>
  <sheetFormatPr defaultColWidth="9.140625" defaultRowHeight="12.75"/>
  <cols>
    <col min="1" max="1" width="29.421875" style="0" bestFit="1" customWidth="1"/>
  </cols>
  <sheetData>
    <row r="1" ht="12.75">
      <c r="A1" s="131" t="s">
        <v>66</v>
      </c>
    </row>
    <row r="2" spans="6:7" ht="12.75">
      <c r="F2" s="131"/>
      <c r="G2" s="131"/>
    </row>
    <row r="3" spans="1:2" ht="12.75">
      <c r="A3" s="132" t="s">
        <v>67</v>
      </c>
      <c r="B3" s="19">
        <v>100</v>
      </c>
    </row>
    <row r="4" spans="1:2" ht="12.75">
      <c r="A4" s="132" t="s">
        <v>68</v>
      </c>
      <c r="B4" s="19">
        <v>5</v>
      </c>
    </row>
    <row r="5" spans="1:2" ht="12.75">
      <c r="A5" s="132" t="s">
        <v>69</v>
      </c>
      <c r="B5" s="19">
        <v>24</v>
      </c>
    </row>
    <row r="6" spans="1:2" ht="12.75">
      <c r="A6" s="133" t="s">
        <v>73</v>
      </c>
      <c r="B6" s="19">
        <v>2016</v>
      </c>
    </row>
    <row r="7" spans="1:2" ht="12.75">
      <c r="A7" s="19" t="s">
        <v>70</v>
      </c>
      <c r="B7" s="19">
        <v>5</v>
      </c>
    </row>
    <row r="9" spans="3:5" ht="12.75">
      <c r="C9" s="131">
        <v>2016</v>
      </c>
      <c r="D9" s="131">
        <v>2017</v>
      </c>
      <c r="E9" s="131">
        <v>2018</v>
      </c>
    </row>
    <row r="10" spans="1:5" ht="12.75">
      <c r="A10" s="316" t="s">
        <v>71</v>
      </c>
      <c r="B10" s="317"/>
      <c r="C10" s="19">
        <f>ROUND(IF($B$6=C9,$B$3/$B$5*(12-$B$7),$B$3/$B$5*12),2)</f>
        <v>29.17</v>
      </c>
      <c r="D10" s="19">
        <f>ROUND(IF($B$6=D9,$B$3/$B$5*(12-$B$7),$B$3/$B$5*12),2)</f>
        <v>50</v>
      </c>
      <c r="E10" s="19">
        <f>ROUND(IF($B$6=E9,$B$3/$B$5*(12-$B$7),$B$3/$B$5*12),2)</f>
        <v>50</v>
      </c>
    </row>
    <row r="11" spans="1:5" ht="12.75">
      <c r="A11" s="316" t="s">
        <v>72</v>
      </c>
      <c r="B11" s="317"/>
      <c r="C11" s="19">
        <f>ROUND(IF($B$6=C9,$B$3*($B$4/100)/$B$5*(12-$B$7),$B$3*$B$4/100/$B$5*12),2)</f>
        <v>1.46</v>
      </c>
      <c r="D11" s="19">
        <f>ROUND(IF($B$6=D9,$B$3*($B$4/100)/$B$5*(12-$B$7),$B$3*$B$4/100/$B$5*12),2)</f>
        <v>2.5</v>
      </c>
      <c r="E11" s="19">
        <f>ROUND(IF($B$6=E9,$B$3*($B$4/100)/$B$5*(12-$B$7),$B$3*$B$4/100/$B$5*12),2)</f>
        <v>2.5</v>
      </c>
    </row>
  </sheetData>
  <sheetProtection/>
  <mergeCells count="2">
    <mergeCell ref="A10:B10"/>
    <mergeCell ref="A11:B11"/>
  </mergeCells>
  <dataValidations count="1">
    <dataValidation type="list" allowBlank="1" showInputMessage="1" showErrorMessage="1" sqref="B6">
      <formula1>$C$9:$E$9</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Linina</dc:creator>
  <cp:keywords/>
  <dc:description/>
  <cp:lastModifiedBy>Ilze Rūtenberga</cp:lastModifiedBy>
  <cp:lastPrinted>2016-04-29T08:01:54Z</cp:lastPrinted>
  <dcterms:created xsi:type="dcterms:W3CDTF">2012-03-23T10:58:31Z</dcterms:created>
  <dcterms:modified xsi:type="dcterms:W3CDTF">2018-12-17T12:04:16Z</dcterms:modified>
  <cp:category/>
  <cp:version/>
  <cp:contentType/>
  <cp:contentStatus/>
</cp:coreProperties>
</file>